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2fe109597f5df7/Área de Trabalho/"/>
    </mc:Choice>
  </mc:AlternateContent>
  <xr:revisionPtr revIDLastSave="47" documentId="13_ncr:1_{5A7FAA46-DFA5-48A8-8833-5171BAE1F97F}" xr6:coauthVersionLast="47" xr6:coauthVersionMax="47" xr10:uidLastSave="{0BB23FB1-9958-44A1-B744-B6661C6E1052}"/>
  <bookViews>
    <workbookView xWindow="-110" yWindow="-110" windowWidth="19420" windowHeight="11500" xr2:uid="{A7DFB771-BB27-4250-B29F-1BEFE2B95DFA}"/>
  </bookViews>
  <sheets>
    <sheet name="Ativo" sheetId="1" r:id="rId1"/>
    <sheet name="Passivo" sheetId="2" r:id="rId2"/>
    <sheet name="DRE" sheetId="3" r:id="rId3"/>
    <sheet name="DF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0" i="3" l="1"/>
  <c r="H40" i="3"/>
  <c r="J20" i="3"/>
  <c r="H20" i="3"/>
  <c r="F20" i="3"/>
  <c r="D20" i="3"/>
  <c r="J11" i="3"/>
  <c r="H11" i="3"/>
  <c r="F11" i="3"/>
  <c r="D11" i="3"/>
  <c r="D22" i="3" l="1"/>
  <c r="D28" i="3" s="1"/>
  <c r="D34" i="3" s="1"/>
  <c r="F22" i="3"/>
  <c r="F28" i="3" s="1"/>
  <c r="F34" i="3" s="1"/>
  <c r="H22" i="3"/>
  <c r="H28" i="3" s="1"/>
  <c r="H34" i="3" s="1"/>
  <c r="J22" i="3"/>
  <c r="J28" i="3" s="1"/>
  <c r="J34" i="3" s="1"/>
</calcChain>
</file>

<file path=xl/sharedStrings.xml><?xml version="1.0" encoding="utf-8"?>
<sst xmlns="http://schemas.openxmlformats.org/spreadsheetml/2006/main" count="217" uniqueCount="132">
  <si>
    <t>Ativo</t>
  </si>
  <si>
    <t>Controladora</t>
  </si>
  <si>
    <t>Consolidado</t>
  </si>
  <si>
    <t>Nota</t>
  </si>
  <si>
    <t>Ativo circulante</t>
  </si>
  <si>
    <t>Caixa e equivalentes de caixa</t>
  </si>
  <si>
    <t>Contas a receber</t>
  </si>
  <si>
    <t>Estoques</t>
  </si>
  <si>
    <t>Tributos a recuperar</t>
  </si>
  <si>
    <t>Partes Relacionadas</t>
  </si>
  <si>
    <t>-</t>
  </si>
  <si>
    <t>Adiantamento a Fornecedores</t>
  </si>
  <si>
    <t>Outros Ativos</t>
  </si>
  <si>
    <t>Total do ativo circulante</t>
  </si>
  <si>
    <t>Ativos Mantidos para a Venda</t>
  </si>
  <si>
    <t>Ativo não circulante</t>
  </si>
  <si>
    <t>Tributos a Recuperar</t>
  </si>
  <si>
    <t>Imposto de renda e contribuição social</t>
  </si>
  <si>
    <t>diferidos</t>
  </si>
  <si>
    <t>21.2</t>
  </si>
  <si>
    <t>Depósitos judiciais</t>
  </si>
  <si>
    <t>Total do realizável a longo prazo</t>
  </si>
  <si>
    <t>Investimentos</t>
  </si>
  <si>
    <t>Imobilizado</t>
  </si>
  <si>
    <t>Intangível</t>
  </si>
  <si>
    <t>Direito de Uso</t>
  </si>
  <si>
    <t>Total do ativo não circulante</t>
  </si>
  <si>
    <t>Total do ativo</t>
  </si>
  <si>
    <t>Passivo e patrimônio líquido</t>
  </si>
  <si>
    <t>Passivo circulante</t>
  </si>
  <si>
    <t>Fornecedores</t>
  </si>
  <si>
    <t>Empréstimos e Financiamentos</t>
  </si>
  <si>
    <t>Obrigação trabalhistas e previdenciárias</t>
  </si>
  <si>
    <t>Impostos, Taxas e Contribuições a Recolher</t>
  </si>
  <si>
    <t>Benefício pós-emprego</t>
  </si>
  <si>
    <t>Arrendamentos</t>
  </si>
  <si>
    <t>Dividendos e juros sobre o capital próprio a pagar</t>
  </si>
  <si>
    <t>Outros Passivos</t>
  </si>
  <si>
    <t>Total do passivo circulante</t>
  </si>
  <si>
    <t>Passivo não circulante</t>
  </si>
  <si>
    <t>Empréstimos e financiamentos</t>
  </si>
  <si>
    <t>Obrigações trabalhistas e previdenciárias</t>
  </si>
  <si>
    <t>Provisão para riscos tributários, cíveis e trabalhistas</t>
  </si>
  <si>
    <t>Perdas em Investimentos</t>
  </si>
  <si>
    <t>Provisão para desmobilização da mina</t>
  </si>
  <si>
    <t>Outros passivos</t>
  </si>
  <si>
    <t>Total do passivo não circulante</t>
  </si>
  <si>
    <t>Patrimônio líquido</t>
  </si>
  <si>
    <t>Capital Social</t>
  </si>
  <si>
    <t>20.1</t>
  </si>
  <si>
    <t>Ações em tesouraria</t>
  </si>
  <si>
    <t>Reservas de capital</t>
  </si>
  <si>
    <t>Reservas de lucros</t>
  </si>
  <si>
    <t>Outros resultados abrangentes</t>
  </si>
  <si>
    <t>Patrimônio líquido atribuível a acionistas controladores</t>
  </si>
  <si>
    <t>Participação dos acionistas não controladores</t>
  </si>
  <si>
    <t>Total do patrimônio líquido</t>
  </si>
  <si>
    <t>Total do passivo e patrimônio líquido</t>
  </si>
  <si>
    <t>Resultado de operação descontinuada</t>
  </si>
  <si>
    <t>Despesas financeiras</t>
  </si>
  <si>
    <t>Corrente</t>
  </si>
  <si>
    <t>Diferido</t>
  </si>
  <si>
    <t>Receita líquida</t>
  </si>
  <si>
    <t>Custos dos produtos vendidos</t>
  </si>
  <si>
    <t>Lucro Bruto</t>
  </si>
  <si>
    <t>Receitas/(despesas) operacionais</t>
  </si>
  <si>
    <t>Despesas com vendas</t>
  </si>
  <si>
    <t>Gerais e administrativas</t>
  </si>
  <si>
    <t>Remuneração da Administração</t>
  </si>
  <si>
    <t>Outras receitas/(despesas) operacionais, líquidas</t>
  </si>
  <si>
    <t>Resultado de participações societárias</t>
  </si>
  <si>
    <t>Resultado operacional</t>
  </si>
  <si>
    <t>Receitas financeiras</t>
  </si>
  <si>
    <t>Variações cambiais</t>
  </si>
  <si>
    <t>Resultado antes do imposto de renda e contribuição social</t>
  </si>
  <si>
    <t>Imposto de renda e contribuição social</t>
  </si>
  <si>
    <t>21.1</t>
  </si>
  <si>
    <t>Prejuízo do período</t>
  </si>
  <si>
    <t>Atribuível a:</t>
  </si>
  <si>
    <t>Acionistas controladores</t>
  </si>
  <si>
    <t>Acionistas não controladores</t>
  </si>
  <si>
    <t>Prejuizo do período</t>
  </si>
  <si>
    <t>Prejuízo por ação</t>
  </si>
  <si>
    <t>Básico e diluído (R$)</t>
  </si>
  <si>
    <t>Fluxo de caixa das atividades operacionais</t>
  </si>
  <si>
    <t>Resultado antes do Imposto de Renda e da Contribuição Social</t>
  </si>
  <si>
    <t>Ajuste para conciliar o lucro antes do Imposto de Renda e da Contribuição Social com o caixa líquido gerado pelas atividades operacionais:</t>
  </si>
  <si>
    <t>Resultado de Equivalência patrimonial</t>
  </si>
  <si>
    <t>Depreciação e amortização</t>
  </si>
  <si>
    <t>Amortização do direito de uso</t>
  </si>
  <si>
    <t>Resultado na baixa de ativos imobilizados e intangíveis</t>
  </si>
  <si>
    <t>Perdas estimadas com créditos de liquidação duvidosa sobre as contas a receber</t>
  </si>
  <si>
    <t>Perda estimada para redução ao valor realizável líquido dos estoques</t>
  </si>
  <si>
    <t>Perda estimada para redução ao valor recuperável</t>
  </si>
  <si>
    <t>Provisão para benefícios pós-emprego</t>
  </si>
  <si>
    <t>Provisão para desmobilização da mina</t>
  </si>
  <si>
    <t>Imposto de Renda Diferido</t>
  </si>
  <si>
    <t>Encargos financeiros, variação monetária e variação cambial</t>
  </si>
  <si>
    <t>Aumento/(redução) nos ativos operacionais:</t>
  </si>
  <si>
    <t>Contas a receber</t>
  </si>
  <si>
    <t>Partes relacionadas a receber</t>
  </si>
  <si>
    <t>Impostos a recuperar</t>
  </si>
  <si>
    <t>Depósitos judiciais</t>
  </si>
  <si>
    <t>Outros ativos</t>
  </si>
  <si>
    <t>Aumento/(redução) nos passivos operacionais:</t>
  </si>
  <si>
    <t>Partes relacionadas a pagar</t>
  </si>
  <si>
    <t>Impostos, taxas e contribuições a recolher</t>
  </si>
  <si>
    <t>Obrigação com pessoal</t>
  </si>
  <si>
    <t>Pagamentos de contingências</t>
  </si>
  <si>
    <t>Caixa (aplicado nas) gerado pelas operações</t>
  </si>
  <si>
    <t>Imposto de renda e contribuição social pagos</t>
  </si>
  <si>
    <t>Caixa líquido (aplicado nas) gerado pelas atividades operacionais</t>
  </si>
  <si>
    <t>Fluxo de caixa das atividades de investimento</t>
  </si>
  <si>
    <t>Dividendos e JCP a receber</t>
  </si>
  <si>
    <t>Adições ao ativo imobilizado e intangível</t>
  </si>
  <si>
    <t>Pagamento de Arrendamentos</t>
  </si>
  <si>
    <t>Baixa de investimentos</t>
  </si>
  <si>
    <t>Reclassificações</t>
  </si>
  <si>
    <t>Incorporação</t>
  </si>
  <si>
    <t>Adições aos investimentos</t>
  </si>
  <si>
    <t>Caixa líquido gerado pelas (aplicado nas) atividades de investimento</t>
  </si>
  <si>
    <t>Fluxo de caixa das atividades de financiamento</t>
  </si>
  <si>
    <t>Captação de empréstimos e financiamentos</t>
  </si>
  <si>
    <t>Amortização de empréstimos e financiamentos</t>
  </si>
  <si>
    <t>Pagamento de Juros</t>
  </si>
  <si>
    <t>Dividendos e JCP a pagos</t>
  </si>
  <si>
    <t>Operações com arrendamento</t>
  </si>
  <si>
    <t>--</t>
  </si>
  <si>
    <t>Ações em tesouraria</t>
  </si>
  <si>
    <t>Caixa líquido (aplicado nas) gerado pelas atividades de financiamento</t>
  </si>
  <si>
    <t>Demonstração de Resultados</t>
  </si>
  <si>
    <t>Demonstração do Fluxo de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</si>
</sst>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EE0000"/>
      <name val="Poppins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  <font>
      <b/>
      <sz val="9"/>
      <color rgb="FF000000"/>
      <name val="Poppins"/>
    </font>
    <font>
      <sz val="9"/>
      <color rgb="FF000000"/>
      <name val="Poppins"/>
    </font>
    <font>
      <sz val="9"/>
      <color theme="1"/>
      <name val="Calibri"/>
      <family val="2"/>
    </font>
    <font>
      <sz val="9"/>
      <color theme="1"/>
      <name val="Poppins"/>
    </font>
    <font>
      <b/>
      <sz val="9"/>
      <color theme="1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EE0000"/>
      </bottom>
      <diagonal/>
    </border>
    <border>
      <left/>
      <right/>
      <top/>
      <bottom style="double">
        <color rgb="FFEE0000"/>
      </bottom>
      <diagonal/>
    </border>
    <border>
      <left/>
      <right/>
      <top style="medium">
        <color rgb="FFEE0000"/>
      </top>
      <bottom style="medium">
        <color rgb="FFEE0000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EE0000"/>
      </top>
      <bottom/>
      <diagonal/>
    </border>
    <border>
      <left/>
      <right/>
      <top style="medium">
        <color rgb="FFEE0000"/>
      </top>
      <bottom style="double">
        <color rgb="FFEE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6" fillId="2" borderId="0" xfId="0" applyNumberFormat="1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41" fontId="8" fillId="2" borderId="0" xfId="1" applyNumberFormat="1" applyFont="1" applyFill="1" applyBorder="1" applyAlignment="1">
      <alignment horizontal="center" vertical="center"/>
    </xf>
    <xf numFmtId="41" fontId="8" fillId="2" borderId="5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41" fontId="9" fillId="2" borderId="0" xfId="1" applyNumberFormat="1" applyFont="1" applyFill="1" applyBorder="1" applyAlignment="1">
      <alignment horizontal="center" vertical="center"/>
    </xf>
    <xf numFmtId="41" fontId="9" fillId="2" borderId="7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3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Vírgula 2" xfId="1" xr:uid="{849153C6-7EF4-4548-B89F-3B0EE84A65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76200</xdr:rowOff>
    </xdr:from>
    <xdr:to>
      <xdr:col>0</xdr:col>
      <xdr:colOff>1426028</xdr:colOff>
      <xdr:row>2</xdr:row>
      <xdr:rowOff>134838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79DABA-2056-4078-9FF8-1EADA5A6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76200"/>
          <a:ext cx="1343478" cy="36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88900</xdr:rowOff>
    </xdr:from>
    <xdr:to>
      <xdr:col>0</xdr:col>
      <xdr:colOff>1387928</xdr:colOff>
      <xdr:row>2</xdr:row>
      <xdr:rowOff>147538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28514D-FB09-41D8-BB18-78E5BD78C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88900"/>
          <a:ext cx="1343478" cy="36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1400628</xdr:colOff>
      <xdr:row>3</xdr:row>
      <xdr:rowOff>20538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2C9E32-A810-4CD5-98AD-C58A187E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300"/>
          <a:ext cx="1343478" cy="36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69850</xdr:rowOff>
    </xdr:from>
    <xdr:to>
      <xdr:col>0</xdr:col>
      <xdr:colOff>1413328</xdr:colOff>
      <xdr:row>2</xdr:row>
      <xdr:rowOff>128488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770A65-B0BC-4C95-8CCA-FF89D6680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69850"/>
          <a:ext cx="1343478" cy="36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7200F-6C34-409E-81EB-7DD6374D8A94}">
  <sheetPr>
    <pageSetUpPr fitToPage="1"/>
  </sheetPr>
  <dimension ref="A6:J38"/>
  <sheetViews>
    <sheetView tabSelected="1"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ColWidth="8.90625" defaultRowHeight="12" x14ac:dyDescent="0.3"/>
  <cols>
    <col min="1" max="1" width="38.81640625" style="4" bestFit="1" customWidth="1"/>
    <col min="2" max="2" width="5.81640625" style="19" bestFit="1" customWidth="1"/>
    <col min="3" max="3" width="2.81640625" style="4" customWidth="1"/>
    <col min="4" max="4" width="11" style="4" bestFit="1" customWidth="1"/>
    <col min="5" max="5" width="2.81640625" style="4" customWidth="1"/>
    <col min="6" max="6" width="11.08984375" style="4" bestFit="1" customWidth="1"/>
    <col min="7" max="7" width="2.81640625" style="4" customWidth="1"/>
    <col min="8" max="8" width="11" style="4" bestFit="1" customWidth="1"/>
    <col min="9" max="9" width="2.81640625" style="4" customWidth="1"/>
    <col min="10" max="10" width="11.08984375" style="4" bestFit="1" customWidth="1"/>
    <col min="11" max="16384" width="8.90625" style="4"/>
  </cols>
  <sheetData>
    <row r="6" spans="1:10" ht="17.5" thickBot="1" x14ac:dyDescent="0.35">
      <c r="A6" s="1" t="s">
        <v>0</v>
      </c>
      <c r="B6" s="2"/>
      <c r="C6" s="3"/>
      <c r="D6" s="3"/>
      <c r="E6" s="3"/>
      <c r="F6" s="3"/>
      <c r="G6" s="3"/>
      <c r="H6" s="3"/>
      <c r="I6" s="3"/>
      <c r="J6" s="3"/>
    </row>
    <row r="7" spans="1:10" ht="17.5" customHeight="1" thickBot="1" x14ac:dyDescent="0.35">
      <c r="A7" s="5"/>
      <c r="B7" s="6"/>
      <c r="C7" s="5"/>
      <c r="D7" s="20" t="s">
        <v>1</v>
      </c>
      <c r="E7" s="20"/>
      <c r="F7" s="20"/>
      <c r="G7" s="5"/>
      <c r="H7" s="20" t="s">
        <v>2</v>
      </c>
      <c r="I7" s="20"/>
      <c r="J7" s="20"/>
    </row>
    <row r="8" spans="1:10" ht="17.5" thickBot="1" x14ac:dyDescent="0.35">
      <c r="A8" s="5"/>
      <c r="B8" s="7" t="s">
        <v>3</v>
      </c>
      <c r="C8" s="5"/>
      <c r="D8" s="21">
        <v>46022</v>
      </c>
      <c r="E8" s="22"/>
      <c r="F8" s="21">
        <v>45657</v>
      </c>
      <c r="G8" s="22"/>
      <c r="H8" s="21">
        <v>46022</v>
      </c>
      <c r="I8" s="22"/>
      <c r="J8" s="21">
        <v>45657</v>
      </c>
    </row>
    <row r="9" spans="1:10" ht="17" x14ac:dyDescent="0.3">
      <c r="A9" s="8" t="s">
        <v>4</v>
      </c>
      <c r="B9" s="6"/>
      <c r="C9" s="5"/>
      <c r="D9" s="5"/>
      <c r="E9" s="5"/>
      <c r="F9" s="5"/>
      <c r="G9" s="5"/>
      <c r="H9" s="5"/>
      <c r="I9" s="5"/>
      <c r="J9" s="5"/>
    </row>
    <row r="10" spans="1:10" ht="17" x14ac:dyDescent="0.3">
      <c r="A10" s="9" t="s">
        <v>5</v>
      </c>
      <c r="B10" s="10">
        <v>4</v>
      </c>
      <c r="C10" s="5"/>
      <c r="D10" s="11">
        <v>3927</v>
      </c>
      <c r="E10" s="5"/>
      <c r="F10" s="11">
        <v>1759</v>
      </c>
      <c r="G10" s="5"/>
      <c r="H10" s="11">
        <v>42844</v>
      </c>
      <c r="I10" s="5"/>
      <c r="J10" s="11">
        <v>16190</v>
      </c>
    </row>
    <row r="11" spans="1:10" ht="17" x14ac:dyDescent="0.3">
      <c r="A11" s="9" t="s">
        <v>6</v>
      </c>
      <c r="B11" s="10">
        <v>5</v>
      </c>
      <c r="C11" s="5"/>
      <c r="D11" s="11">
        <v>45350</v>
      </c>
      <c r="E11" s="5"/>
      <c r="F11" s="11">
        <v>42910</v>
      </c>
      <c r="G11" s="5"/>
      <c r="H11" s="11">
        <v>152265</v>
      </c>
      <c r="I11" s="5"/>
      <c r="J11" s="11">
        <v>154475</v>
      </c>
    </row>
    <row r="12" spans="1:10" ht="17" x14ac:dyDescent="0.3">
      <c r="A12" s="9" t="s">
        <v>7</v>
      </c>
      <c r="B12" s="10">
        <v>6</v>
      </c>
      <c r="C12" s="5"/>
      <c r="D12" s="11">
        <v>112025</v>
      </c>
      <c r="E12" s="5"/>
      <c r="F12" s="11">
        <v>115121</v>
      </c>
      <c r="G12" s="5"/>
      <c r="H12" s="11">
        <v>205660</v>
      </c>
      <c r="I12" s="5"/>
      <c r="J12" s="11">
        <v>196527</v>
      </c>
    </row>
    <row r="13" spans="1:10" ht="17" x14ac:dyDescent="0.3">
      <c r="A13" s="9" t="s">
        <v>8</v>
      </c>
      <c r="B13" s="10">
        <v>7</v>
      </c>
      <c r="C13" s="5"/>
      <c r="D13" s="11">
        <v>23376</v>
      </c>
      <c r="E13" s="5"/>
      <c r="F13" s="11">
        <v>7993</v>
      </c>
      <c r="G13" s="5"/>
      <c r="H13" s="11">
        <v>67296</v>
      </c>
      <c r="I13" s="5"/>
      <c r="J13" s="11">
        <v>90903</v>
      </c>
    </row>
    <row r="14" spans="1:10" ht="17" x14ac:dyDescent="0.3">
      <c r="A14" s="9" t="s">
        <v>9</v>
      </c>
      <c r="B14" s="10">
        <v>9</v>
      </c>
      <c r="C14" s="5"/>
      <c r="D14" s="11">
        <v>139049</v>
      </c>
      <c r="E14" s="5"/>
      <c r="F14" s="11">
        <v>229918</v>
      </c>
      <c r="G14" s="5"/>
      <c r="H14" s="12" t="s">
        <v>10</v>
      </c>
      <c r="I14" s="5"/>
      <c r="J14" s="12" t="s">
        <v>10</v>
      </c>
    </row>
    <row r="15" spans="1:10" ht="17" x14ac:dyDescent="0.3">
      <c r="A15" s="9" t="s">
        <v>11</v>
      </c>
      <c r="B15" s="6"/>
      <c r="C15" s="5"/>
      <c r="D15" s="11">
        <v>4139</v>
      </c>
      <c r="E15" s="5"/>
      <c r="F15" s="11">
        <v>3315</v>
      </c>
      <c r="G15" s="5"/>
      <c r="H15" s="11">
        <v>11366</v>
      </c>
      <c r="I15" s="5"/>
      <c r="J15" s="11">
        <v>43140</v>
      </c>
    </row>
    <row r="16" spans="1:10" ht="17.5" thickBot="1" x14ac:dyDescent="0.35">
      <c r="A16" s="9" t="s">
        <v>12</v>
      </c>
      <c r="B16" s="6"/>
      <c r="C16" s="5"/>
      <c r="D16" s="13">
        <v>6987</v>
      </c>
      <c r="E16" s="5"/>
      <c r="F16" s="13">
        <v>17178</v>
      </c>
      <c r="G16" s="5"/>
      <c r="H16" s="13">
        <v>18417</v>
      </c>
      <c r="I16" s="5"/>
      <c r="J16" s="13">
        <v>36506</v>
      </c>
    </row>
    <row r="17" spans="1:10" ht="17.5" thickBot="1" x14ac:dyDescent="0.35">
      <c r="A17" s="8" t="s">
        <v>13</v>
      </c>
      <c r="B17" s="6"/>
      <c r="C17" s="5"/>
      <c r="D17" s="14">
        <v>334853</v>
      </c>
      <c r="E17" s="5"/>
      <c r="F17" s="14">
        <v>418194</v>
      </c>
      <c r="G17" s="5"/>
      <c r="H17" s="14">
        <v>497848</v>
      </c>
      <c r="I17" s="5"/>
      <c r="J17" s="14">
        <v>537741</v>
      </c>
    </row>
    <row r="18" spans="1:10" ht="12.5" thickTop="1" x14ac:dyDescent="0.3">
      <c r="A18" s="5"/>
      <c r="B18" s="6"/>
      <c r="C18" s="5"/>
      <c r="D18" s="5"/>
      <c r="E18" s="5"/>
      <c r="F18" s="5"/>
      <c r="G18" s="5"/>
      <c r="H18" s="5"/>
      <c r="I18" s="5"/>
      <c r="J18" s="5"/>
    </row>
    <row r="19" spans="1:10" ht="17" x14ac:dyDescent="0.3">
      <c r="A19" s="9" t="s">
        <v>14</v>
      </c>
      <c r="B19" s="10">
        <v>10</v>
      </c>
      <c r="C19" s="5"/>
      <c r="D19" s="11">
        <v>7896</v>
      </c>
      <c r="E19" s="5"/>
      <c r="F19" s="12" t="s">
        <v>10</v>
      </c>
      <c r="G19" s="5"/>
      <c r="H19" s="11">
        <v>7896</v>
      </c>
      <c r="I19" s="5"/>
      <c r="J19" s="12" t="s">
        <v>10</v>
      </c>
    </row>
    <row r="20" spans="1:10" x14ac:dyDescent="0.3">
      <c r="A20" s="5"/>
      <c r="B20" s="6"/>
      <c r="C20" s="5"/>
      <c r="D20" s="5"/>
      <c r="E20" s="5"/>
      <c r="F20" s="5"/>
      <c r="G20" s="5"/>
      <c r="H20" s="5"/>
      <c r="I20" s="5"/>
      <c r="J20" s="5"/>
    </row>
    <row r="21" spans="1:10" ht="17" x14ac:dyDescent="0.3">
      <c r="A21" s="8" t="s">
        <v>15</v>
      </c>
      <c r="B21" s="6"/>
      <c r="C21" s="5"/>
      <c r="D21" s="5"/>
      <c r="E21" s="5"/>
      <c r="F21" s="5"/>
      <c r="G21" s="5"/>
      <c r="H21" s="5"/>
      <c r="I21" s="5"/>
      <c r="J21" s="5"/>
    </row>
    <row r="22" spans="1:10" ht="17" x14ac:dyDescent="0.3">
      <c r="A22" s="9" t="s">
        <v>16</v>
      </c>
      <c r="B22" s="10">
        <v>7</v>
      </c>
      <c r="C22" s="5"/>
      <c r="D22" s="11">
        <v>19417</v>
      </c>
      <c r="E22" s="5"/>
      <c r="F22" s="11">
        <v>1428</v>
      </c>
      <c r="G22" s="5"/>
      <c r="H22" s="11">
        <v>65162</v>
      </c>
      <c r="I22" s="5"/>
      <c r="J22" s="11">
        <v>3373</v>
      </c>
    </row>
    <row r="23" spans="1:10" ht="17" x14ac:dyDescent="0.3">
      <c r="A23" s="9" t="s">
        <v>9</v>
      </c>
      <c r="B23" s="10">
        <v>9</v>
      </c>
      <c r="C23" s="5"/>
      <c r="D23" s="11">
        <v>1895</v>
      </c>
      <c r="E23" s="5"/>
      <c r="F23" s="11">
        <v>1895</v>
      </c>
      <c r="G23" s="5"/>
      <c r="H23" s="12" t="s">
        <v>10</v>
      </c>
      <c r="I23" s="5"/>
      <c r="J23" s="12" t="s">
        <v>10</v>
      </c>
    </row>
    <row r="24" spans="1:10" ht="17" x14ac:dyDescent="0.3">
      <c r="A24" s="9" t="s">
        <v>17</v>
      </c>
      <c r="B24" s="15" t="s">
        <v>19</v>
      </c>
      <c r="C24" s="16"/>
      <c r="D24" s="17">
        <v>114128</v>
      </c>
      <c r="E24" s="16"/>
      <c r="F24" s="17">
        <v>107908</v>
      </c>
      <c r="G24" s="16"/>
      <c r="H24" s="17">
        <v>132171</v>
      </c>
      <c r="I24" s="16"/>
      <c r="J24" s="17">
        <v>109842</v>
      </c>
    </row>
    <row r="25" spans="1:10" ht="17" x14ac:dyDescent="0.3">
      <c r="A25" s="9" t="s">
        <v>18</v>
      </c>
      <c r="B25" s="15"/>
      <c r="C25" s="16"/>
      <c r="D25" s="17"/>
      <c r="E25" s="16"/>
      <c r="F25" s="17"/>
      <c r="G25" s="16"/>
      <c r="H25" s="17"/>
      <c r="I25" s="16"/>
      <c r="J25" s="17"/>
    </row>
    <row r="26" spans="1:10" ht="17" x14ac:dyDescent="0.3">
      <c r="A26" s="9" t="s">
        <v>20</v>
      </c>
      <c r="B26" s="6"/>
      <c r="C26" s="5"/>
      <c r="D26" s="11">
        <v>8420</v>
      </c>
      <c r="E26" s="5"/>
      <c r="F26" s="11">
        <v>9667</v>
      </c>
      <c r="G26" s="5"/>
      <c r="H26" s="11">
        <v>14475</v>
      </c>
      <c r="I26" s="5"/>
      <c r="J26" s="11">
        <v>14197</v>
      </c>
    </row>
    <row r="27" spans="1:10" ht="17.5" thickBot="1" x14ac:dyDescent="0.35">
      <c r="A27" s="9" t="s">
        <v>12</v>
      </c>
      <c r="B27" s="6"/>
      <c r="C27" s="5"/>
      <c r="D27" s="18" t="s">
        <v>10</v>
      </c>
      <c r="E27" s="5"/>
      <c r="F27" s="18">
        <v>139</v>
      </c>
      <c r="G27" s="5"/>
      <c r="H27" s="18" t="s">
        <v>10</v>
      </c>
      <c r="I27" s="5"/>
      <c r="J27" s="13">
        <v>1830</v>
      </c>
    </row>
    <row r="28" spans="1:10" ht="17.5" thickBot="1" x14ac:dyDescent="0.35">
      <c r="A28" s="8" t="s">
        <v>21</v>
      </c>
      <c r="B28" s="6"/>
      <c r="C28" s="5"/>
      <c r="D28" s="14">
        <v>143860</v>
      </c>
      <c r="E28" s="5"/>
      <c r="F28" s="14">
        <v>121037</v>
      </c>
      <c r="G28" s="5"/>
      <c r="H28" s="14">
        <v>211808</v>
      </c>
      <c r="I28" s="5"/>
      <c r="J28" s="14">
        <v>129242</v>
      </c>
    </row>
    <row r="29" spans="1:10" ht="12.5" thickTop="1" x14ac:dyDescent="0.3">
      <c r="A29" s="5"/>
      <c r="B29" s="6"/>
      <c r="C29" s="5"/>
      <c r="D29" s="5"/>
      <c r="E29" s="5"/>
      <c r="F29" s="5"/>
      <c r="G29" s="5"/>
      <c r="H29" s="5"/>
      <c r="I29" s="5"/>
      <c r="J29" s="5"/>
    </row>
    <row r="30" spans="1:10" ht="17" x14ac:dyDescent="0.3">
      <c r="A30" s="9" t="s">
        <v>22</v>
      </c>
      <c r="B30" s="10">
        <v>8</v>
      </c>
      <c r="C30" s="5"/>
      <c r="D30" s="11">
        <v>408758</v>
      </c>
      <c r="E30" s="5"/>
      <c r="F30" s="11">
        <v>397873</v>
      </c>
      <c r="G30" s="5"/>
      <c r="H30" s="12" t="s">
        <v>10</v>
      </c>
      <c r="I30" s="5"/>
      <c r="J30" s="12" t="s">
        <v>10</v>
      </c>
    </row>
    <row r="31" spans="1:10" ht="17" x14ac:dyDescent="0.3">
      <c r="A31" s="9" t="s">
        <v>23</v>
      </c>
      <c r="B31" s="10">
        <v>11</v>
      </c>
      <c r="C31" s="5"/>
      <c r="D31" s="11">
        <v>170351</v>
      </c>
      <c r="E31" s="5"/>
      <c r="F31" s="11">
        <v>160010</v>
      </c>
      <c r="G31" s="5"/>
      <c r="H31" s="11">
        <v>546045</v>
      </c>
      <c r="I31" s="5"/>
      <c r="J31" s="11">
        <v>549086</v>
      </c>
    </row>
    <row r="32" spans="1:10" ht="17" x14ac:dyDescent="0.3">
      <c r="A32" s="9" t="s">
        <v>24</v>
      </c>
      <c r="B32" s="10">
        <v>12</v>
      </c>
      <c r="C32" s="5"/>
      <c r="D32" s="11">
        <v>8309</v>
      </c>
      <c r="E32" s="5"/>
      <c r="F32" s="11">
        <v>2055</v>
      </c>
      <c r="G32" s="5"/>
      <c r="H32" s="11">
        <v>75177</v>
      </c>
      <c r="I32" s="5"/>
      <c r="J32" s="11">
        <v>74424</v>
      </c>
    </row>
    <row r="33" spans="1:10" ht="17.5" thickBot="1" x14ac:dyDescent="0.35">
      <c r="A33" s="9" t="s">
        <v>25</v>
      </c>
      <c r="B33" s="10">
        <v>13</v>
      </c>
      <c r="C33" s="5"/>
      <c r="D33" s="18" t="s">
        <v>10</v>
      </c>
      <c r="E33" s="5"/>
      <c r="F33" s="18" t="s">
        <v>10</v>
      </c>
      <c r="G33" s="5"/>
      <c r="H33" s="13">
        <v>24543</v>
      </c>
      <c r="I33" s="5"/>
      <c r="J33" s="13">
        <v>16023</v>
      </c>
    </row>
    <row r="34" spans="1:10" ht="17.5" thickBot="1" x14ac:dyDescent="0.35">
      <c r="A34" s="8" t="s">
        <v>26</v>
      </c>
      <c r="B34" s="6"/>
      <c r="C34" s="5"/>
      <c r="D34" s="14">
        <v>731278</v>
      </c>
      <c r="E34" s="5"/>
      <c r="F34" s="14">
        <v>680975</v>
      </c>
      <c r="G34" s="5"/>
      <c r="H34" s="14">
        <v>833030</v>
      </c>
      <c r="I34" s="5"/>
      <c r="J34" s="14">
        <v>752752</v>
      </c>
    </row>
    <row r="35" spans="1:10" ht="12.5" thickTop="1" x14ac:dyDescent="0.3">
      <c r="A35" s="5"/>
      <c r="B35" s="6"/>
      <c r="C35" s="5"/>
      <c r="D35" s="5"/>
      <c r="E35" s="5"/>
      <c r="F35" s="5"/>
      <c r="G35" s="5"/>
      <c r="H35" s="5"/>
      <c r="I35" s="5"/>
      <c r="J35" s="5"/>
    </row>
    <row r="36" spans="1:10" ht="12.5" thickBot="1" x14ac:dyDescent="0.35">
      <c r="A36" s="5"/>
      <c r="B36" s="6"/>
      <c r="C36" s="5"/>
      <c r="D36" s="3"/>
      <c r="E36" s="5"/>
      <c r="F36" s="3"/>
      <c r="G36" s="5"/>
      <c r="H36" s="3"/>
      <c r="I36" s="5"/>
      <c r="J36" s="3"/>
    </row>
    <row r="37" spans="1:10" ht="17.5" thickBot="1" x14ac:dyDescent="0.35">
      <c r="A37" s="8" t="s">
        <v>27</v>
      </c>
      <c r="B37" s="6"/>
      <c r="C37" s="5"/>
      <c r="D37" s="14">
        <v>1074027</v>
      </c>
      <c r="E37" s="5"/>
      <c r="F37" s="14">
        <v>1099169</v>
      </c>
      <c r="G37" s="5"/>
      <c r="H37" s="14">
        <v>1363317</v>
      </c>
      <c r="I37" s="5"/>
      <c r="J37" s="14">
        <v>1306516</v>
      </c>
    </row>
    <row r="38" spans="1:10" ht="12.5" thickTop="1" x14ac:dyDescent="0.3"/>
  </sheetData>
  <mergeCells count="11">
    <mergeCell ref="J24:J25"/>
    <mergeCell ref="D7:F7"/>
    <mergeCell ref="H7:J7"/>
    <mergeCell ref="B24:B25"/>
    <mergeCell ref="C24:C25"/>
    <mergeCell ref="D24:D25"/>
    <mergeCell ref="E24:E25"/>
    <mergeCell ref="F24:F25"/>
    <mergeCell ref="G24:G25"/>
    <mergeCell ref="H24:H25"/>
    <mergeCell ref="I24:I25"/>
  </mergeCells>
  <pageMargins left="0.511811024" right="0.511811024" top="0.78740157499999996" bottom="0.78740157499999996" header="0.31496062000000002" footer="0.31496062000000002"/>
  <pageSetup paperSize="9" scale="92" orientation="portrait" r:id="rId1"/>
  <ignoredErrors>
    <ignoredError sqref="B2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BFAE-13E6-4E1B-BC30-1C69708621D1}">
  <sheetPr>
    <pageSetUpPr fitToPage="1"/>
  </sheetPr>
  <dimension ref="A6:J45"/>
  <sheetViews>
    <sheetView workbookViewId="0">
      <pane xSplit="3" ySplit="8" topLeftCell="D9" activePane="bottomRight" state="frozen"/>
      <selection pane="topRight" activeCell="D1" sqref="D1"/>
      <selection pane="bottomLeft" activeCell="A4" sqref="A4"/>
      <selection pane="bottomRight" activeCell="A5" sqref="A5"/>
    </sheetView>
  </sheetViews>
  <sheetFormatPr defaultColWidth="8.90625" defaultRowHeight="12" x14ac:dyDescent="0.3"/>
  <cols>
    <col min="1" max="1" width="56.6328125" style="4" bestFit="1" customWidth="1"/>
    <col min="2" max="2" width="5.81640625" style="4" bestFit="1" customWidth="1"/>
    <col min="3" max="3" width="2.81640625" style="4" customWidth="1"/>
    <col min="4" max="4" width="11" style="4" bestFit="1" customWidth="1"/>
    <col min="5" max="5" width="2.81640625" style="4" customWidth="1"/>
    <col min="6" max="6" width="11.08984375" style="4" bestFit="1" customWidth="1"/>
    <col min="7" max="7" width="2.81640625" style="4" customWidth="1"/>
    <col min="8" max="8" width="11" style="4" bestFit="1" customWidth="1"/>
    <col min="9" max="9" width="2.81640625" style="4" customWidth="1"/>
    <col min="10" max="10" width="11.08984375" style="4" bestFit="1" customWidth="1"/>
    <col min="11" max="16384" width="8.90625" style="4"/>
  </cols>
  <sheetData>
    <row r="6" spans="1:10" ht="17.5" thickBot="1" x14ac:dyDescent="0.35">
      <c r="A6" s="1" t="s">
        <v>28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17.5" thickBot="1" x14ac:dyDescent="0.35">
      <c r="A7" s="24"/>
      <c r="B7" s="24"/>
      <c r="C7" s="24"/>
      <c r="D7" s="20" t="s">
        <v>1</v>
      </c>
      <c r="E7" s="20"/>
      <c r="F7" s="20"/>
      <c r="G7" s="24"/>
      <c r="H7" s="20" t="s">
        <v>2</v>
      </c>
      <c r="I7" s="20"/>
      <c r="J7" s="20"/>
    </row>
    <row r="8" spans="1:10" ht="17.5" thickBot="1" x14ac:dyDescent="0.35">
      <c r="A8" s="24"/>
      <c r="B8" s="7" t="s">
        <v>3</v>
      </c>
      <c r="C8" s="24"/>
      <c r="D8" s="21">
        <v>46022</v>
      </c>
      <c r="E8" s="28"/>
      <c r="F8" s="21">
        <v>45657</v>
      </c>
      <c r="G8" s="28"/>
      <c r="H8" s="21">
        <v>46022</v>
      </c>
      <c r="I8" s="28"/>
      <c r="J8" s="21">
        <v>45657</v>
      </c>
    </row>
    <row r="9" spans="1:10" ht="17" x14ac:dyDescent="0.3">
      <c r="A9" s="8" t="s">
        <v>29</v>
      </c>
      <c r="B9" s="25"/>
      <c r="C9" s="24"/>
      <c r="D9" s="24"/>
      <c r="E9" s="24"/>
      <c r="F9" s="24"/>
      <c r="G9" s="24"/>
      <c r="H9" s="24"/>
      <c r="I9" s="24"/>
      <c r="J9" s="24"/>
    </row>
    <row r="10" spans="1:10" ht="17" x14ac:dyDescent="0.3">
      <c r="A10" s="9" t="s">
        <v>30</v>
      </c>
      <c r="B10" s="10">
        <v>14</v>
      </c>
      <c r="C10" s="24"/>
      <c r="D10" s="11">
        <v>29426</v>
      </c>
      <c r="E10" s="24"/>
      <c r="F10" s="11">
        <v>30821</v>
      </c>
      <c r="G10" s="24"/>
      <c r="H10" s="11">
        <v>65907</v>
      </c>
      <c r="I10" s="24"/>
      <c r="J10" s="11">
        <v>86828</v>
      </c>
    </row>
    <row r="11" spans="1:10" ht="17" x14ac:dyDescent="0.3">
      <c r="A11" s="9" t="s">
        <v>31</v>
      </c>
      <c r="B11" s="10">
        <v>15</v>
      </c>
      <c r="C11" s="24"/>
      <c r="D11" s="11">
        <v>13920</v>
      </c>
      <c r="E11" s="24"/>
      <c r="F11" s="11">
        <v>12576</v>
      </c>
      <c r="G11" s="24"/>
      <c r="H11" s="11">
        <v>115744</v>
      </c>
      <c r="I11" s="24"/>
      <c r="J11" s="11">
        <v>69163</v>
      </c>
    </row>
    <row r="12" spans="1:10" ht="17" x14ac:dyDescent="0.3">
      <c r="A12" s="9" t="s">
        <v>32</v>
      </c>
      <c r="B12" s="10">
        <v>16</v>
      </c>
      <c r="C12" s="24"/>
      <c r="D12" s="11">
        <v>19113</v>
      </c>
      <c r="E12" s="24"/>
      <c r="F12" s="11">
        <v>16131</v>
      </c>
      <c r="G12" s="24"/>
      <c r="H12" s="11">
        <v>30559</v>
      </c>
      <c r="I12" s="24"/>
      <c r="J12" s="11">
        <v>27688</v>
      </c>
    </row>
    <row r="13" spans="1:10" ht="17" x14ac:dyDescent="0.3">
      <c r="A13" s="9" t="s">
        <v>33</v>
      </c>
      <c r="B13" s="10">
        <v>17</v>
      </c>
      <c r="C13" s="24"/>
      <c r="D13" s="11">
        <v>13125</v>
      </c>
      <c r="E13" s="24"/>
      <c r="F13" s="11">
        <v>8375</v>
      </c>
      <c r="G13" s="24"/>
      <c r="H13" s="11">
        <v>29036</v>
      </c>
      <c r="I13" s="24"/>
      <c r="J13" s="11">
        <v>19928</v>
      </c>
    </row>
    <row r="14" spans="1:10" ht="17" x14ac:dyDescent="0.3">
      <c r="A14" s="9" t="s">
        <v>34</v>
      </c>
      <c r="B14" s="10">
        <v>32</v>
      </c>
      <c r="C14" s="24"/>
      <c r="D14" s="11">
        <v>3969</v>
      </c>
      <c r="E14" s="24"/>
      <c r="F14" s="11">
        <v>3691</v>
      </c>
      <c r="G14" s="24"/>
      <c r="H14" s="11">
        <v>7052</v>
      </c>
      <c r="I14" s="24"/>
      <c r="J14" s="11">
        <v>7393</v>
      </c>
    </row>
    <row r="15" spans="1:10" ht="17" x14ac:dyDescent="0.3">
      <c r="A15" s="9" t="s">
        <v>35</v>
      </c>
      <c r="B15" s="10">
        <v>13</v>
      </c>
      <c r="C15" s="24"/>
      <c r="D15" s="12" t="s">
        <v>10</v>
      </c>
      <c r="E15" s="24"/>
      <c r="F15" s="12" t="s">
        <v>10</v>
      </c>
      <c r="G15" s="24"/>
      <c r="H15" s="11">
        <v>2301</v>
      </c>
      <c r="I15" s="24"/>
      <c r="J15" s="11">
        <v>3607</v>
      </c>
    </row>
    <row r="16" spans="1:10" ht="17" x14ac:dyDescent="0.3">
      <c r="A16" s="9" t="s">
        <v>9</v>
      </c>
      <c r="B16" s="10">
        <v>9</v>
      </c>
      <c r="C16" s="24"/>
      <c r="D16" s="11">
        <v>6974</v>
      </c>
      <c r="E16" s="24"/>
      <c r="F16" s="11">
        <v>15650</v>
      </c>
      <c r="G16" s="24"/>
      <c r="H16" s="12" t="s">
        <v>10</v>
      </c>
      <c r="I16" s="24"/>
      <c r="J16" s="12" t="s">
        <v>10</v>
      </c>
    </row>
    <row r="17" spans="1:10" ht="17" x14ac:dyDescent="0.3">
      <c r="A17" s="9" t="s">
        <v>36</v>
      </c>
      <c r="B17" s="10">
        <v>20</v>
      </c>
      <c r="C17" s="24"/>
      <c r="D17" s="11">
        <v>10792</v>
      </c>
      <c r="E17" s="24"/>
      <c r="F17" s="11">
        <v>5405</v>
      </c>
      <c r="G17" s="24"/>
      <c r="H17" s="11">
        <v>10792</v>
      </c>
      <c r="I17" s="24"/>
      <c r="J17" s="11">
        <v>5405</v>
      </c>
    </row>
    <row r="18" spans="1:10" ht="17.5" thickBot="1" x14ac:dyDescent="0.35">
      <c r="A18" s="9" t="s">
        <v>37</v>
      </c>
      <c r="B18" s="10">
        <v>18</v>
      </c>
      <c r="C18" s="24"/>
      <c r="D18" s="13">
        <v>34216</v>
      </c>
      <c r="E18" s="24"/>
      <c r="F18" s="13">
        <v>31490</v>
      </c>
      <c r="G18" s="24"/>
      <c r="H18" s="13">
        <v>53806</v>
      </c>
      <c r="I18" s="24"/>
      <c r="J18" s="13">
        <v>69646</v>
      </c>
    </row>
    <row r="19" spans="1:10" ht="17.5" thickBot="1" x14ac:dyDescent="0.35">
      <c r="A19" s="8" t="s">
        <v>38</v>
      </c>
      <c r="B19" s="24"/>
      <c r="C19" s="24"/>
      <c r="D19" s="14">
        <v>131535</v>
      </c>
      <c r="E19" s="24"/>
      <c r="F19" s="14">
        <v>124139</v>
      </c>
      <c r="G19" s="24"/>
      <c r="H19" s="14">
        <v>315197</v>
      </c>
      <c r="I19" s="24"/>
      <c r="J19" s="14">
        <v>289658</v>
      </c>
    </row>
    <row r="20" spans="1:10" ht="12.5" thickTop="1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</row>
    <row r="21" spans="1:10" ht="17" x14ac:dyDescent="0.3">
      <c r="A21" s="8" t="s">
        <v>39</v>
      </c>
      <c r="B21" s="24"/>
      <c r="C21" s="24"/>
      <c r="D21" s="24"/>
      <c r="E21" s="24"/>
      <c r="F21" s="24"/>
      <c r="G21" s="24"/>
      <c r="H21" s="24"/>
      <c r="I21" s="24"/>
      <c r="J21" s="24"/>
    </row>
    <row r="22" spans="1:10" ht="17" x14ac:dyDescent="0.3">
      <c r="A22" s="9" t="s">
        <v>40</v>
      </c>
      <c r="B22" s="10">
        <v>15</v>
      </c>
      <c r="C22" s="24"/>
      <c r="D22" s="11">
        <v>10499</v>
      </c>
      <c r="E22" s="24"/>
      <c r="F22" s="11">
        <v>16532</v>
      </c>
      <c r="G22" s="24"/>
      <c r="H22" s="11">
        <v>38881</v>
      </c>
      <c r="I22" s="24"/>
      <c r="J22" s="11">
        <v>57094</v>
      </c>
    </row>
    <row r="23" spans="1:10" ht="17" x14ac:dyDescent="0.3">
      <c r="A23" s="9" t="s">
        <v>33</v>
      </c>
      <c r="B23" s="10">
        <v>17</v>
      </c>
      <c r="C23" s="24"/>
      <c r="D23" s="11">
        <v>10647</v>
      </c>
      <c r="E23" s="24"/>
      <c r="F23" s="11">
        <v>11865</v>
      </c>
      <c r="G23" s="24"/>
      <c r="H23" s="11">
        <v>10647</v>
      </c>
      <c r="I23" s="24"/>
      <c r="J23" s="11">
        <v>11944</v>
      </c>
    </row>
    <row r="24" spans="1:10" ht="17" x14ac:dyDescent="0.3">
      <c r="A24" s="9" t="s">
        <v>41</v>
      </c>
      <c r="B24" s="10">
        <v>16</v>
      </c>
      <c r="C24" s="24"/>
      <c r="D24" s="11">
        <v>4338</v>
      </c>
      <c r="E24" s="24"/>
      <c r="F24" s="11">
        <v>3295</v>
      </c>
      <c r="G24" s="24"/>
      <c r="H24" s="11">
        <v>4338</v>
      </c>
      <c r="I24" s="24"/>
      <c r="J24" s="11">
        <v>3512</v>
      </c>
    </row>
    <row r="25" spans="1:10" ht="17" x14ac:dyDescent="0.3">
      <c r="A25" s="9" t="s">
        <v>42</v>
      </c>
      <c r="B25" s="10">
        <v>19</v>
      </c>
      <c r="C25" s="24"/>
      <c r="D25" s="11">
        <v>43855</v>
      </c>
      <c r="E25" s="24"/>
      <c r="F25" s="11">
        <v>42917</v>
      </c>
      <c r="G25" s="24"/>
      <c r="H25" s="11">
        <v>58171</v>
      </c>
      <c r="I25" s="24"/>
      <c r="J25" s="11">
        <v>58188</v>
      </c>
    </row>
    <row r="26" spans="1:10" ht="17" x14ac:dyDescent="0.3">
      <c r="A26" s="9" t="s">
        <v>34</v>
      </c>
      <c r="B26" s="10">
        <v>32</v>
      </c>
      <c r="C26" s="24"/>
      <c r="D26" s="11">
        <v>29944</v>
      </c>
      <c r="E26" s="24"/>
      <c r="F26" s="11">
        <v>28162</v>
      </c>
      <c r="G26" s="24"/>
      <c r="H26" s="11">
        <v>54829</v>
      </c>
      <c r="I26" s="24"/>
      <c r="J26" s="11">
        <v>53932</v>
      </c>
    </row>
    <row r="27" spans="1:10" ht="17" x14ac:dyDescent="0.3">
      <c r="A27" s="9" t="s">
        <v>43</v>
      </c>
      <c r="B27" s="10">
        <v>8</v>
      </c>
      <c r="C27" s="24"/>
      <c r="D27" s="12" t="s">
        <v>10</v>
      </c>
      <c r="E27" s="24"/>
      <c r="F27" s="11">
        <v>66196</v>
      </c>
      <c r="G27" s="24"/>
      <c r="H27" s="12" t="s">
        <v>10</v>
      </c>
      <c r="I27" s="24"/>
      <c r="J27" s="12" t="s">
        <v>10</v>
      </c>
    </row>
    <row r="28" spans="1:10" ht="17" x14ac:dyDescent="0.3">
      <c r="A28" s="9" t="s">
        <v>44</v>
      </c>
      <c r="B28" s="10">
        <v>33</v>
      </c>
      <c r="C28" s="24"/>
      <c r="D28" s="12" t="s">
        <v>10</v>
      </c>
      <c r="E28" s="24"/>
      <c r="F28" s="12" t="s">
        <v>10</v>
      </c>
      <c r="G28" s="24"/>
      <c r="H28" s="11">
        <v>13836</v>
      </c>
      <c r="I28" s="24"/>
      <c r="J28" s="11">
        <v>13179</v>
      </c>
    </row>
    <row r="29" spans="1:10" ht="17" x14ac:dyDescent="0.3">
      <c r="A29" s="9" t="s">
        <v>35</v>
      </c>
      <c r="B29" s="10">
        <v>13</v>
      </c>
      <c r="C29" s="24"/>
      <c r="D29" s="12" t="s">
        <v>10</v>
      </c>
      <c r="E29" s="24"/>
      <c r="F29" s="12" t="s">
        <v>10</v>
      </c>
      <c r="G29" s="24"/>
      <c r="H29" s="11">
        <v>23758</v>
      </c>
      <c r="I29" s="24"/>
      <c r="J29" s="11">
        <v>12918</v>
      </c>
    </row>
    <row r="30" spans="1:10" ht="17.5" thickBot="1" x14ac:dyDescent="0.35">
      <c r="A30" s="9" t="s">
        <v>45</v>
      </c>
      <c r="B30" s="10">
        <v>18</v>
      </c>
      <c r="C30" s="24"/>
      <c r="D30" s="18">
        <v>666</v>
      </c>
      <c r="E30" s="24"/>
      <c r="F30" s="18" t="s">
        <v>10</v>
      </c>
      <c r="G30" s="24"/>
      <c r="H30" s="18">
        <v>666</v>
      </c>
      <c r="I30" s="24"/>
      <c r="J30" s="18" t="s">
        <v>10</v>
      </c>
    </row>
    <row r="31" spans="1:10" ht="17.5" thickBot="1" x14ac:dyDescent="0.35">
      <c r="A31" s="8" t="s">
        <v>46</v>
      </c>
      <c r="B31" s="24"/>
      <c r="C31" s="24"/>
      <c r="D31" s="14">
        <v>99949</v>
      </c>
      <c r="E31" s="24"/>
      <c r="F31" s="14">
        <v>168967</v>
      </c>
      <c r="G31" s="24"/>
      <c r="H31" s="14">
        <v>205126</v>
      </c>
      <c r="I31" s="24"/>
      <c r="J31" s="14">
        <v>210767</v>
      </c>
    </row>
    <row r="32" spans="1:10" ht="12.5" thickTop="1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7" x14ac:dyDescent="0.3">
      <c r="A33" s="8" t="s">
        <v>47</v>
      </c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7" x14ac:dyDescent="0.3">
      <c r="A34" s="9" t="s">
        <v>48</v>
      </c>
      <c r="B34" s="10" t="s">
        <v>49</v>
      </c>
      <c r="C34" s="24"/>
      <c r="D34" s="11">
        <v>438082</v>
      </c>
      <c r="E34" s="24"/>
      <c r="F34" s="11">
        <v>438082</v>
      </c>
      <c r="G34" s="24"/>
      <c r="H34" s="11">
        <v>438082</v>
      </c>
      <c r="I34" s="24"/>
      <c r="J34" s="11">
        <v>438082</v>
      </c>
    </row>
    <row r="35" spans="1:10" ht="17" x14ac:dyDescent="0.3">
      <c r="A35" s="9" t="s">
        <v>50</v>
      </c>
      <c r="B35" s="24"/>
      <c r="C35" s="24"/>
      <c r="D35" s="26">
        <v>-157</v>
      </c>
      <c r="E35" s="12"/>
      <c r="F35" s="26">
        <v>-1121</v>
      </c>
      <c r="G35" s="12"/>
      <c r="H35" s="26">
        <v>-157</v>
      </c>
      <c r="I35" s="12"/>
      <c r="J35" s="26">
        <v>-1121</v>
      </c>
    </row>
    <row r="36" spans="1:10" ht="17" x14ac:dyDescent="0.3">
      <c r="A36" s="9" t="s">
        <v>51</v>
      </c>
      <c r="B36" s="24"/>
      <c r="C36" s="24"/>
      <c r="D36" s="11">
        <v>122625</v>
      </c>
      <c r="E36" s="24"/>
      <c r="F36" s="11">
        <v>93414</v>
      </c>
      <c r="G36" s="24"/>
      <c r="H36" s="11">
        <v>122625</v>
      </c>
      <c r="I36" s="24"/>
      <c r="J36" s="11">
        <v>93414</v>
      </c>
    </row>
    <row r="37" spans="1:10" ht="17" x14ac:dyDescent="0.3">
      <c r="A37" s="9" t="s">
        <v>52</v>
      </c>
      <c r="B37" s="24"/>
      <c r="C37" s="24"/>
      <c r="D37" s="11">
        <v>289067</v>
      </c>
      <c r="E37" s="24"/>
      <c r="F37" s="11">
        <v>279845</v>
      </c>
      <c r="G37" s="24"/>
      <c r="H37" s="11">
        <v>289067</v>
      </c>
      <c r="I37" s="24"/>
      <c r="J37" s="11">
        <v>279845</v>
      </c>
    </row>
    <row r="38" spans="1:10" ht="17.5" thickBot="1" x14ac:dyDescent="0.35">
      <c r="A38" s="9" t="s">
        <v>53</v>
      </c>
      <c r="B38" s="24"/>
      <c r="C38" s="24"/>
      <c r="D38" s="27">
        <v>-7074</v>
      </c>
      <c r="E38" s="12"/>
      <c r="F38" s="27">
        <v>-4157</v>
      </c>
      <c r="G38" s="12"/>
      <c r="H38" s="27">
        <v>-7074</v>
      </c>
      <c r="I38" s="12"/>
      <c r="J38" s="27">
        <v>-4157</v>
      </c>
    </row>
    <row r="39" spans="1:10" ht="17.5" thickBot="1" x14ac:dyDescent="0.35">
      <c r="A39" s="8" t="s">
        <v>54</v>
      </c>
      <c r="B39" s="24"/>
      <c r="C39" s="24"/>
      <c r="D39" s="14">
        <v>842543</v>
      </c>
      <c r="E39" s="24"/>
      <c r="F39" s="14">
        <v>806063</v>
      </c>
      <c r="G39" s="24"/>
      <c r="H39" s="14">
        <v>842543</v>
      </c>
      <c r="I39" s="24"/>
      <c r="J39" s="14">
        <v>806063</v>
      </c>
    </row>
    <row r="40" spans="1:10" ht="12.5" thickTop="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0" ht="17.5" thickBot="1" x14ac:dyDescent="0.35">
      <c r="A41" s="9" t="s">
        <v>55</v>
      </c>
      <c r="B41" s="24"/>
      <c r="C41" s="24"/>
      <c r="D41" s="18" t="s">
        <v>10</v>
      </c>
      <c r="E41" s="24"/>
      <c r="F41" s="18" t="s">
        <v>10</v>
      </c>
      <c r="G41" s="24"/>
      <c r="H41" s="18">
        <v>451</v>
      </c>
      <c r="I41" s="24"/>
      <c r="J41" s="18">
        <v>28</v>
      </c>
    </row>
    <row r="42" spans="1:10" ht="17.5" thickBot="1" x14ac:dyDescent="0.35">
      <c r="A42" s="8" t="s">
        <v>56</v>
      </c>
      <c r="B42" s="24"/>
      <c r="C42" s="24"/>
      <c r="D42" s="14">
        <v>842543</v>
      </c>
      <c r="E42" s="24"/>
      <c r="F42" s="14">
        <v>806063</v>
      </c>
      <c r="G42" s="24"/>
      <c r="H42" s="14">
        <v>842994</v>
      </c>
      <c r="I42" s="24"/>
      <c r="J42" s="14">
        <v>806091</v>
      </c>
    </row>
    <row r="43" spans="1:10" ht="13" thickTop="1" thickBot="1" x14ac:dyDescent="0.35">
      <c r="A43" s="24"/>
      <c r="B43" s="24"/>
      <c r="C43" s="24"/>
      <c r="D43" s="23"/>
      <c r="E43" s="24"/>
      <c r="F43" s="23"/>
      <c r="G43" s="24"/>
      <c r="H43" s="23"/>
      <c r="I43" s="24"/>
      <c r="J43" s="23"/>
    </row>
    <row r="44" spans="1:10" ht="17.5" thickBot="1" x14ac:dyDescent="0.35">
      <c r="A44" s="8" t="s">
        <v>57</v>
      </c>
      <c r="B44" s="24"/>
      <c r="C44" s="24"/>
      <c r="D44" s="14">
        <v>1074027</v>
      </c>
      <c r="E44" s="24"/>
      <c r="F44" s="14">
        <v>1099169</v>
      </c>
      <c r="G44" s="24"/>
      <c r="H44" s="14">
        <v>1363317</v>
      </c>
      <c r="I44" s="24"/>
      <c r="J44" s="14">
        <v>1306516</v>
      </c>
    </row>
    <row r="45" spans="1:10" ht="12.5" thickTop="1" x14ac:dyDescent="0.3"/>
  </sheetData>
  <mergeCells count="2">
    <mergeCell ref="D7:F7"/>
    <mergeCell ref="H7:J7"/>
  </mergeCells>
  <pageMargins left="0.511811024" right="0.511811024" top="0.78740157499999996" bottom="0.78740157499999996" header="0.31496062000000002" footer="0.31496062000000002"/>
  <pageSetup paperSize="9" scale="78" orientation="portrait" r:id="rId1"/>
  <ignoredErrors>
    <ignoredError sqref="B3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D4EB-7DDE-49B8-B6E2-8DE7747EBBE1}">
  <sheetPr>
    <pageSetUpPr fitToPage="1"/>
  </sheetPr>
  <dimension ref="A6:J43"/>
  <sheetViews>
    <sheetView workbookViewId="0">
      <pane xSplit="3" ySplit="7" topLeftCell="D8" activePane="bottomRight" state="frozen"/>
      <selection pane="topRight" activeCell="D1" sqref="D1"/>
      <selection pane="bottomLeft" activeCell="A3" sqref="A3"/>
      <selection pane="bottomRight" activeCell="A5" sqref="A5"/>
    </sheetView>
  </sheetViews>
  <sheetFormatPr defaultColWidth="8.90625" defaultRowHeight="12" x14ac:dyDescent="0.3"/>
  <cols>
    <col min="1" max="1" width="59.36328125" style="4" bestFit="1" customWidth="1"/>
    <col min="2" max="2" width="5.81640625" style="4" bestFit="1" customWidth="1"/>
    <col min="3" max="3" width="2.81640625" style="4" customWidth="1"/>
    <col min="4" max="4" width="11.08984375" style="4" bestFit="1" customWidth="1"/>
    <col min="5" max="5" width="2.81640625" style="4" customWidth="1"/>
    <col min="6" max="6" width="11.08984375" style="4" bestFit="1" customWidth="1"/>
    <col min="7" max="7" width="2.81640625" style="4" customWidth="1"/>
    <col min="8" max="8" width="11" style="4" bestFit="1" customWidth="1"/>
    <col min="9" max="9" width="2.81640625" style="4" customWidth="1"/>
    <col min="10" max="10" width="11.54296875" style="4" bestFit="1" customWidth="1"/>
    <col min="11" max="16384" width="8.90625" style="4"/>
  </cols>
  <sheetData>
    <row r="6" spans="1:10" ht="17.5" thickBot="1" x14ac:dyDescent="0.35">
      <c r="A6" s="1" t="s">
        <v>130</v>
      </c>
      <c r="B6" s="7"/>
      <c r="C6" s="29"/>
      <c r="D6" s="30" t="s">
        <v>1</v>
      </c>
      <c r="E6" s="30"/>
      <c r="F6" s="30"/>
      <c r="G6" s="29"/>
      <c r="H6" s="30" t="s">
        <v>2</v>
      </c>
      <c r="I6" s="30"/>
      <c r="J6" s="30"/>
    </row>
    <row r="7" spans="1:10" ht="17.5" thickBot="1" x14ac:dyDescent="0.35">
      <c r="A7" s="5"/>
      <c r="B7" s="7" t="s">
        <v>3</v>
      </c>
      <c r="C7" s="5"/>
      <c r="D7" s="21">
        <v>46022</v>
      </c>
      <c r="E7" s="22"/>
      <c r="F7" s="21">
        <v>45657</v>
      </c>
      <c r="G7" s="22"/>
      <c r="H7" s="21">
        <v>46022</v>
      </c>
      <c r="I7" s="22"/>
      <c r="J7" s="21">
        <v>45657</v>
      </c>
    </row>
    <row r="8" spans="1:10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7" x14ac:dyDescent="0.3">
      <c r="A9" s="9" t="s">
        <v>62</v>
      </c>
      <c r="B9" s="10">
        <v>22</v>
      </c>
      <c r="C9" s="5"/>
      <c r="D9" s="11">
        <v>591568</v>
      </c>
      <c r="E9" s="12"/>
      <c r="F9" s="11">
        <v>579631</v>
      </c>
      <c r="G9" s="12"/>
      <c r="H9" s="11">
        <v>1150164</v>
      </c>
      <c r="I9" s="12"/>
      <c r="J9" s="11">
        <v>1142972</v>
      </c>
    </row>
    <row r="10" spans="1:10" ht="17.5" thickBot="1" x14ac:dyDescent="0.35">
      <c r="A10" s="9" t="s">
        <v>63</v>
      </c>
      <c r="B10" s="10">
        <v>23</v>
      </c>
      <c r="C10" s="5"/>
      <c r="D10" s="27">
        <v>-534823</v>
      </c>
      <c r="E10" s="12"/>
      <c r="F10" s="27">
        <v>-515561</v>
      </c>
      <c r="G10" s="12"/>
      <c r="H10" s="27">
        <v>-913139</v>
      </c>
      <c r="I10" s="12"/>
      <c r="J10" s="27">
        <v>-884622</v>
      </c>
    </row>
    <row r="11" spans="1:10" ht="17.5" thickBot="1" x14ac:dyDescent="0.35">
      <c r="A11" s="8" t="s">
        <v>64</v>
      </c>
      <c r="B11" s="5"/>
      <c r="C11" s="5"/>
      <c r="D11" s="14">
        <f>+D9+D10</f>
        <v>56745</v>
      </c>
      <c r="E11" s="31"/>
      <c r="F11" s="14">
        <f>+F9+F10</f>
        <v>64070</v>
      </c>
      <c r="G11" s="31"/>
      <c r="H11" s="14">
        <f>+H9+H10</f>
        <v>237025</v>
      </c>
      <c r="I11" s="31"/>
      <c r="J11" s="14">
        <f>+J9+J10</f>
        <v>258350</v>
      </c>
    </row>
    <row r="12" spans="1:10" ht="17.5" thickTop="1" x14ac:dyDescent="0.3">
      <c r="A12" s="5"/>
      <c r="B12" s="5"/>
      <c r="C12" s="5"/>
      <c r="D12" s="31"/>
      <c r="E12" s="31"/>
      <c r="F12" s="31"/>
      <c r="G12" s="31"/>
      <c r="H12" s="31"/>
      <c r="I12" s="31"/>
      <c r="J12" s="31"/>
    </row>
    <row r="13" spans="1:10" ht="17" x14ac:dyDescent="0.3">
      <c r="A13" s="8" t="s">
        <v>65</v>
      </c>
      <c r="B13" s="5"/>
      <c r="C13" s="5"/>
      <c r="D13" s="12"/>
      <c r="E13" s="12"/>
      <c r="F13" s="12"/>
      <c r="G13" s="12"/>
      <c r="H13" s="12"/>
      <c r="I13" s="12"/>
      <c r="J13" s="12"/>
    </row>
    <row r="14" spans="1:10" ht="17" x14ac:dyDescent="0.3">
      <c r="A14" s="9" t="s">
        <v>66</v>
      </c>
      <c r="B14" s="10">
        <v>23</v>
      </c>
      <c r="C14" s="5"/>
      <c r="D14" s="26">
        <v>-55367</v>
      </c>
      <c r="E14" s="12"/>
      <c r="F14" s="26">
        <v>-51872</v>
      </c>
      <c r="G14" s="12"/>
      <c r="H14" s="26">
        <v>-114482</v>
      </c>
      <c r="I14" s="12"/>
      <c r="J14" s="26">
        <v>-111656</v>
      </c>
    </row>
    <row r="15" spans="1:10" ht="17" x14ac:dyDescent="0.3">
      <c r="A15" s="9" t="s">
        <v>67</v>
      </c>
      <c r="B15" s="10">
        <v>23</v>
      </c>
      <c r="C15" s="5"/>
      <c r="D15" s="26">
        <v>-32834</v>
      </c>
      <c r="E15" s="12"/>
      <c r="F15" s="26">
        <v>-32830</v>
      </c>
      <c r="G15" s="12"/>
      <c r="H15" s="26">
        <v>-86420</v>
      </c>
      <c r="I15" s="12"/>
      <c r="J15" s="26">
        <v>-81750</v>
      </c>
    </row>
    <row r="16" spans="1:10" ht="17" x14ac:dyDescent="0.3">
      <c r="A16" s="9" t="s">
        <v>68</v>
      </c>
      <c r="B16" s="10">
        <v>23</v>
      </c>
      <c r="C16" s="10"/>
      <c r="D16" s="26">
        <v>-8128</v>
      </c>
      <c r="E16" s="12"/>
      <c r="F16" s="26">
        <v>-7718</v>
      </c>
      <c r="G16" s="12"/>
      <c r="H16" s="26">
        <v>-10709</v>
      </c>
      <c r="I16" s="12"/>
      <c r="J16" s="26">
        <v>-10404</v>
      </c>
    </row>
    <row r="17" spans="1:10" ht="17" x14ac:dyDescent="0.3">
      <c r="A17" s="9" t="s">
        <v>58</v>
      </c>
      <c r="B17" s="10">
        <v>24</v>
      </c>
      <c r="C17" s="10"/>
      <c r="D17" s="26">
        <v>3386</v>
      </c>
      <c r="E17" s="12"/>
      <c r="F17" s="26" t="s">
        <v>10</v>
      </c>
      <c r="G17" s="12"/>
      <c r="H17" s="26">
        <v>20231</v>
      </c>
      <c r="I17" s="12"/>
      <c r="J17" s="26">
        <v>-28103</v>
      </c>
    </row>
    <row r="18" spans="1:10" ht="17" x14ac:dyDescent="0.3">
      <c r="A18" s="9" t="s">
        <v>69</v>
      </c>
      <c r="B18" s="10">
        <v>24</v>
      </c>
      <c r="C18" s="5"/>
      <c r="D18" s="26">
        <v>766</v>
      </c>
      <c r="E18" s="12"/>
      <c r="F18" s="26">
        <v>8127</v>
      </c>
      <c r="G18" s="12"/>
      <c r="H18" s="26">
        <v>15357</v>
      </c>
      <c r="I18" s="12"/>
      <c r="J18" s="26">
        <v>9469</v>
      </c>
    </row>
    <row r="19" spans="1:10" ht="17.5" thickBot="1" x14ac:dyDescent="0.35">
      <c r="A19" s="9" t="s">
        <v>70</v>
      </c>
      <c r="B19" s="10">
        <v>8</v>
      </c>
      <c r="C19" s="5"/>
      <c r="D19" s="27">
        <v>76509</v>
      </c>
      <c r="E19" s="12"/>
      <c r="F19" s="27">
        <v>39541</v>
      </c>
      <c r="G19" s="12"/>
      <c r="H19" s="27" t="s">
        <v>10</v>
      </c>
      <c r="I19" s="12"/>
      <c r="J19" s="27" t="s">
        <v>10</v>
      </c>
    </row>
    <row r="20" spans="1:10" ht="17" x14ac:dyDescent="0.3">
      <c r="A20" s="5"/>
      <c r="B20" s="5"/>
      <c r="C20" s="5"/>
      <c r="D20" s="32">
        <f>SUM(D14:D19)</f>
        <v>-15668</v>
      </c>
      <c r="E20" s="31"/>
      <c r="F20" s="32">
        <f>SUM(F14:F19)</f>
        <v>-44752</v>
      </c>
      <c r="G20" s="31"/>
      <c r="H20" s="32">
        <f>SUM(H14:H19)</f>
        <v>-176023</v>
      </c>
      <c r="I20" s="31"/>
      <c r="J20" s="32">
        <f>SUM(J14:J19)</f>
        <v>-222444</v>
      </c>
    </row>
    <row r="21" spans="1:10" ht="17.5" thickBot="1" x14ac:dyDescent="0.35">
      <c r="A21" s="5"/>
      <c r="B21" s="5"/>
      <c r="C21" s="5"/>
      <c r="D21" s="18"/>
      <c r="E21" s="12"/>
      <c r="F21" s="18"/>
      <c r="G21" s="12"/>
      <c r="H21" s="18"/>
      <c r="I21" s="12"/>
      <c r="J21" s="18"/>
    </row>
    <row r="22" spans="1:10" ht="17.5" thickBot="1" x14ac:dyDescent="0.35">
      <c r="A22" s="8" t="s">
        <v>71</v>
      </c>
      <c r="B22" s="5"/>
      <c r="C22" s="5"/>
      <c r="D22" s="33">
        <f>+D20+D11</f>
        <v>41077</v>
      </c>
      <c r="E22" s="31"/>
      <c r="F22" s="33">
        <f>+F20+F11</f>
        <v>19318</v>
      </c>
      <c r="G22" s="31"/>
      <c r="H22" s="33">
        <f>+H20+H11</f>
        <v>61002</v>
      </c>
      <c r="I22" s="31"/>
      <c r="J22" s="33">
        <f>+J20+J11</f>
        <v>35906</v>
      </c>
    </row>
    <row r="23" spans="1:10" ht="17.5" thickTop="1" x14ac:dyDescent="0.3">
      <c r="A23" s="5"/>
      <c r="B23" s="5"/>
      <c r="C23" s="5"/>
      <c r="D23" s="12"/>
      <c r="E23" s="12"/>
      <c r="F23" s="12"/>
      <c r="G23" s="12"/>
      <c r="H23" s="12"/>
      <c r="I23" s="12"/>
      <c r="J23" s="12"/>
    </row>
    <row r="24" spans="1:10" ht="17" x14ac:dyDescent="0.3">
      <c r="A24" s="9" t="s">
        <v>72</v>
      </c>
      <c r="B24" s="10">
        <v>25</v>
      </c>
      <c r="C24" s="5"/>
      <c r="D24" s="12">
        <v>9928</v>
      </c>
      <c r="E24" s="12"/>
      <c r="F24" s="12">
        <v>3243</v>
      </c>
      <c r="G24" s="12"/>
      <c r="H24" s="11">
        <v>14135</v>
      </c>
      <c r="I24" s="12"/>
      <c r="J24" s="11">
        <v>6659</v>
      </c>
    </row>
    <row r="25" spans="1:10" ht="17" x14ac:dyDescent="0.3">
      <c r="A25" s="9" t="s">
        <v>59</v>
      </c>
      <c r="B25" s="10">
        <v>25</v>
      </c>
      <c r="C25" s="12"/>
      <c r="D25" s="26">
        <v>-9659</v>
      </c>
      <c r="E25" s="12"/>
      <c r="F25" s="26">
        <v>-12043</v>
      </c>
      <c r="G25" s="12"/>
      <c r="H25" s="26">
        <v>-26917</v>
      </c>
      <c r="I25" s="12"/>
      <c r="J25" s="26">
        <v>-25470</v>
      </c>
    </row>
    <row r="26" spans="1:10" ht="17" x14ac:dyDescent="0.3">
      <c r="A26" s="9" t="s">
        <v>73</v>
      </c>
      <c r="B26" s="10">
        <v>25</v>
      </c>
      <c r="C26" s="12"/>
      <c r="D26" s="26">
        <v>63</v>
      </c>
      <c r="E26" s="12"/>
      <c r="F26" s="26">
        <v>-131</v>
      </c>
      <c r="G26" s="12"/>
      <c r="H26" s="26">
        <v>-2353</v>
      </c>
      <c r="I26" s="12"/>
      <c r="J26" s="26">
        <v>550</v>
      </c>
    </row>
    <row r="27" spans="1:10" ht="17.5" thickBot="1" x14ac:dyDescent="0.35">
      <c r="A27" s="5"/>
      <c r="B27" s="5"/>
      <c r="C27" s="5"/>
      <c r="D27" s="18"/>
      <c r="E27" s="12"/>
      <c r="F27" s="18"/>
      <c r="G27" s="12"/>
      <c r="H27" s="18"/>
      <c r="I27" s="12"/>
      <c r="J27" s="18"/>
    </row>
    <row r="28" spans="1:10" ht="17.5" thickBot="1" x14ac:dyDescent="0.35">
      <c r="A28" s="8" t="s">
        <v>74</v>
      </c>
      <c r="B28" s="5"/>
      <c r="C28" s="5"/>
      <c r="D28" s="33">
        <f>+D22+SUM(D24:D26)</f>
        <v>41409</v>
      </c>
      <c r="E28" s="31"/>
      <c r="F28" s="33">
        <f>+F22+SUM(F24:F26)</f>
        <v>10387</v>
      </c>
      <c r="G28" s="31"/>
      <c r="H28" s="33">
        <f>+H22+SUM(H24:H26)</f>
        <v>45867</v>
      </c>
      <c r="I28" s="31"/>
      <c r="J28" s="33">
        <f>+J22+SUM(J24:J26)</f>
        <v>17645</v>
      </c>
    </row>
    <row r="29" spans="1:10" ht="17.5" thickTop="1" x14ac:dyDescent="0.3">
      <c r="A29" s="5"/>
      <c r="B29" s="5"/>
      <c r="C29" s="5"/>
      <c r="D29" s="12"/>
      <c r="E29" s="12"/>
      <c r="F29" s="12"/>
      <c r="G29" s="12"/>
      <c r="H29" s="12"/>
      <c r="I29" s="12"/>
      <c r="J29" s="12"/>
    </row>
    <row r="30" spans="1:10" ht="17" x14ac:dyDescent="0.3">
      <c r="A30" s="8" t="s">
        <v>75</v>
      </c>
      <c r="B30" s="5"/>
      <c r="C30" s="5"/>
      <c r="D30" s="12"/>
      <c r="E30" s="12"/>
      <c r="F30" s="12"/>
      <c r="G30" s="12"/>
      <c r="H30" s="12"/>
      <c r="I30" s="12"/>
      <c r="J30" s="12"/>
    </row>
    <row r="31" spans="1:10" ht="17" x14ac:dyDescent="0.3">
      <c r="A31" s="9" t="s">
        <v>60</v>
      </c>
      <c r="B31" s="10" t="s">
        <v>76</v>
      </c>
      <c r="C31" s="5"/>
      <c r="D31" s="26">
        <v>0</v>
      </c>
      <c r="E31" s="12"/>
      <c r="F31" s="26">
        <v>0</v>
      </c>
      <c r="G31" s="12"/>
      <c r="H31" s="26">
        <v>-19645</v>
      </c>
      <c r="I31" s="12"/>
      <c r="J31" s="26">
        <v>-22105</v>
      </c>
    </row>
    <row r="32" spans="1:10" ht="17" x14ac:dyDescent="0.3">
      <c r="A32" s="9" t="s">
        <v>61</v>
      </c>
      <c r="B32" s="10" t="s">
        <v>76</v>
      </c>
      <c r="C32" s="5"/>
      <c r="D32" s="26">
        <v>7568</v>
      </c>
      <c r="E32" s="12"/>
      <c r="F32" s="26">
        <v>28384</v>
      </c>
      <c r="G32" s="12"/>
      <c r="H32" s="26">
        <v>22753</v>
      </c>
      <c r="I32" s="12"/>
      <c r="J32" s="26">
        <v>43280</v>
      </c>
    </row>
    <row r="33" spans="1:10" ht="17.5" thickBot="1" x14ac:dyDescent="0.35">
      <c r="A33" s="5"/>
      <c r="B33" s="5"/>
      <c r="C33" s="5"/>
      <c r="D33" s="18"/>
      <c r="E33" s="12"/>
      <c r="F33" s="18"/>
      <c r="G33" s="12"/>
      <c r="H33" s="18"/>
      <c r="I33" s="12"/>
      <c r="J33" s="18"/>
    </row>
    <row r="34" spans="1:10" ht="17.5" thickBot="1" x14ac:dyDescent="0.35">
      <c r="A34" s="8" t="s">
        <v>77</v>
      </c>
      <c r="B34" s="5"/>
      <c r="C34" s="5"/>
      <c r="D34" s="33">
        <f>+D28+D31+D32</f>
        <v>48977</v>
      </c>
      <c r="E34" s="31"/>
      <c r="F34" s="33">
        <f>+F28+F31+F32</f>
        <v>38771</v>
      </c>
      <c r="G34" s="31"/>
      <c r="H34" s="33">
        <f>+H28+H31+H32</f>
        <v>48975</v>
      </c>
      <c r="I34" s="31"/>
      <c r="J34" s="33">
        <f>+J28+J31+J32</f>
        <v>38820</v>
      </c>
    </row>
    <row r="35" spans="1:10" ht="17.5" thickTop="1" x14ac:dyDescent="0.3">
      <c r="A35" s="5"/>
      <c r="B35" s="5"/>
      <c r="C35" s="5"/>
      <c r="D35" s="12"/>
      <c r="E35" s="12"/>
      <c r="F35" s="12"/>
      <c r="G35" s="12"/>
      <c r="H35" s="12"/>
      <c r="I35" s="12"/>
      <c r="J35" s="12"/>
    </row>
    <row r="36" spans="1:10" ht="17" x14ac:dyDescent="0.3">
      <c r="A36" s="8" t="s">
        <v>78</v>
      </c>
      <c r="B36" s="5"/>
      <c r="C36" s="5"/>
      <c r="D36" s="12"/>
      <c r="E36" s="12"/>
      <c r="F36" s="12"/>
      <c r="G36" s="12"/>
      <c r="H36" s="12"/>
      <c r="I36" s="12"/>
      <c r="J36" s="12"/>
    </row>
    <row r="37" spans="1:10" ht="17" x14ac:dyDescent="0.3">
      <c r="A37" s="9" t="s">
        <v>79</v>
      </c>
      <c r="B37" s="5"/>
      <c r="C37" s="5"/>
      <c r="D37" s="34"/>
      <c r="E37" s="34"/>
      <c r="F37" s="34"/>
      <c r="G37" s="12"/>
      <c r="H37" s="26">
        <v>48979</v>
      </c>
      <c r="I37" s="26"/>
      <c r="J37" s="26">
        <v>38771</v>
      </c>
    </row>
    <row r="38" spans="1:10" ht="17" x14ac:dyDescent="0.3">
      <c r="A38" s="9" t="s">
        <v>80</v>
      </c>
      <c r="B38" s="5"/>
      <c r="C38" s="5"/>
      <c r="D38" s="34"/>
      <c r="E38" s="34"/>
      <c r="F38" s="34"/>
      <c r="G38" s="12"/>
      <c r="H38" s="26">
        <v>-2</v>
      </c>
      <c r="I38" s="12"/>
      <c r="J38" s="12">
        <v>49</v>
      </c>
    </row>
    <row r="39" spans="1:10" ht="17.5" thickBot="1" x14ac:dyDescent="0.35">
      <c r="A39" s="5"/>
      <c r="B39" s="5"/>
      <c r="C39" s="5"/>
      <c r="D39" s="34"/>
      <c r="E39" s="34"/>
      <c r="F39" s="34"/>
      <c r="G39" s="12"/>
      <c r="H39" s="18"/>
      <c r="I39" s="12"/>
      <c r="J39" s="18"/>
    </row>
    <row r="40" spans="1:10" ht="17.5" thickBot="1" x14ac:dyDescent="0.35">
      <c r="A40" s="8" t="s">
        <v>81</v>
      </c>
      <c r="B40" s="5"/>
      <c r="C40" s="5"/>
      <c r="D40" s="35"/>
      <c r="E40" s="35"/>
      <c r="F40" s="35"/>
      <c r="G40" s="31"/>
      <c r="H40" s="33">
        <f>+H37+H38</f>
        <v>48977</v>
      </c>
      <c r="I40" s="31"/>
      <c r="J40" s="33">
        <f>+J37+J38</f>
        <v>38820</v>
      </c>
    </row>
    <row r="41" spans="1:10" ht="17.5" thickTop="1" x14ac:dyDescent="0.3">
      <c r="A41" s="9" t="s">
        <v>82</v>
      </c>
      <c r="B41" s="5"/>
      <c r="C41" s="5"/>
      <c r="D41" s="34"/>
      <c r="E41" s="34"/>
      <c r="F41" s="34"/>
      <c r="G41" s="12"/>
      <c r="H41" s="12"/>
      <c r="I41" s="12"/>
      <c r="J41" s="12"/>
    </row>
    <row r="42" spans="1:10" ht="17.5" thickBot="1" x14ac:dyDescent="0.35">
      <c r="A42" s="9" t="s">
        <v>83</v>
      </c>
      <c r="B42" s="5"/>
      <c r="C42" s="5"/>
      <c r="D42" s="34"/>
      <c r="E42" s="34"/>
      <c r="F42" s="34"/>
      <c r="G42" s="12"/>
      <c r="H42" s="36">
        <v>-0.19839999999999999</v>
      </c>
      <c r="I42" s="12"/>
      <c r="J42" s="36">
        <v>-0.1744</v>
      </c>
    </row>
    <row r="43" spans="1:10" ht="12.5" thickTop="1" x14ac:dyDescent="0.3"/>
  </sheetData>
  <mergeCells count="2">
    <mergeCell ref="D6:F6"/>
    <mergeCell ref="H6:J6"/>
  </mergeCells>
  <pageMargins left="0.511811024" right="0.511811024" top="0.78740157499999996" bottom="0.78740157499999996" header="0.31496062000000002" footer="0.31496062000000002"/>
  <pageSetup paperSize="9" scale="7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50C4-5A6D-48DF-8325-B8EC3EDD9416}">
  <sheetPr>
    <pageSetUpPr fitToPage="1"/>
  </sheetPr>
  <dimension ref="A5:F62"/>
  <sheetViews>
    <sheetView workbookViewId="0">
      <pane xSplit="1" ySplit="8" topLeftCell="B9" activePane="bottomRight" state="frozen"/>
      <selection pane="topRight" activeCell="C1" sqref="C1"/>
      <selection pane="bottomLeft" activeCell="A5" sqref="A5"/>
      <selection pane="bottomRight" activeCell="D11" sqref="D11"/>
    </sheetView>
  </sheetViews>
  <sheetFormatPr defaultColWidth="8.90625" defaultRowHeight="12" x14ac:dyDescent="0.3"/>
  <cols>
    <col min="1" max="1" width="94" style="4" bestFit="1" customWidth="1"/>
    <col min="2" max="2" width="11" style="4" bestFit="1" customWidth="1"/>
    <col min="3" max="3" width="11.08984375" style="4" bestFit="1" customWidth="1"/>
    <col min="4" max="4" width="2.81640625" style="4" customWidth="1"/>
    <col min="5" max="5" width="11" style="4" bestFit="1" customWidth="1"/>
    <col min="6" max="6" width="11.08984375" style="4" bestFit="1" customWidth="1"/>
    <col min="7" max="16384" width="8.90625" style="4"/>
  </cols>
  <sheetData>
    <row r="5" spans="1:6" ht="17.5" thickBot="1" x14ac:dyDescent="0.35">
      <c r="A5" s="1" t="s">
        <v>131</v>
      </c>
      <c r="B5" s="30" t="s">
        <v>1</v>
      </c>
      <c r="C5" s="30"/>
      <c r="D5" s="24"/>
      <c r="E5" s="30" t="s">
        <v>2</v>
      </c>
      <c r="F5" s="30"/>
    </row>
    <row r="6" spans="1:6" ht="17.5" thickBot="1" x14ac:dyDescent="0.35">
      <c r="A6" s="24"/>
      <c r="B6" s="21">
        <v>46022</v>
      </c>
      <c r="C6" s="21">
        <v>45657</v>
      </c>
      <c r="D6" s="28"/>
      <c r="E6" s="21">
        <v>46022</v>
      </c>
      <c r="F6" s="21">
        <v>45657</v>
      </c>
    </row>
    <row r="7" spans="1:6" ht="17" x14ac:dyDescent="0.3">
      <c r="A7" s="9" t="s">
        <v>84</v>
      </c>
      <c r="B7" s="24"/>
      <c r="C7" s="24"/>
      <c r="D7" s="24"/>
      <c r="E7" s="24"/>
      <c r="F7" s="24"/>
    </row>
    <row r="8" spans="1:6" ht="17" x14ac:dyDescent="0.3">
      <c r="A8" s="8" t="s">
        <v>85</v>
      </c>
      <c r="B8" s="37">
        <v>41409</v>
      </c>
      <c r="C8" s="38">
        <v>10387</v>
      </c>
      <c r="D8" s="24"/>
      <c r="E8" s="37">
        <v>45867</v>
      </c>
      <c r="F8" s="38">
        <v>17645</v>
      </c>
    </row>
    <row r="9" spans="1:6" x14ac:dyDescent="0.3">
      <c r="A9" s="24"/>
      <c r="B9" s="24"/>
      <c r="C9" s="24"/>
      <c r="D9" s="24"/>
      <c r="E9" s="24"/>
      <c r="F9" s="24"/>
    </row>
    <row r="10" spans="1:6" ht="34" x14ac:dyDescent="0.3">
      <c r="A10" s="8" t="s">
        <v>86</v>
      </c>
      <c r="B10" s="24"/>
      <c r="C10" s="24"/>
      <c r="D10" s="24"/>
      <c r="E10" s="24"/>
      <c r="F10" s="24"/>
    </row>
    <row r="11" spans="1:6" ht="17" x14ac:dyDescent="0.3">
      <c r="A11" s="9" t="s">
        <v>87</v>
      </c>
      <c r="B11" s="26">
        <v>-76509</v>
      </c>
      <c r="C11" s="26">
        <v>-39541</v>
      </c>
      <c r="D11" s="12"/>
      <c r="E11" s="26" t="s">
        <v>10</v>
      </c>
      <c r="F11" s="26" t="s">
        <v>10</v>
      </c>
    </row>
    <row r="12" spans="1:6" ht="17" x14ac:dyDescent="0.3">
      <c r="A12" s="9" t="s">
        <v>88</v>
      </c>
      <c r="B12" s="26">
        <v>20291</v>
      </c>
      <c r="C12" s="26">
        <v>22108</v>
      </c>
      <c r="D12" s="12"/>
      <c r="E12" s="26">
        <v>61968</v>
      </c>
      <c r="F12" s="26">
        <v>51213</v>
      </c>
    </row>
    <row r="13" spans="1:6" ht="17" x14ac:dyDescent="0.3">
      <c r="A13" s="9" t="s">
        <v>89</v>
      </c>
      <c r="B13" s="26" t="s">
        <v>10</v>
      </c>
      <c r="C13" s="26" t="s">
        <v>10</v>
      </c>
      <c r="D13" s="12"/>
      <c r="E13" s="26" t="s">
        <v>10</v>
      </c>
      <c r="F13" s="26" t="s">
        <v>10</v>
      </c>
    </row>
    <row r="14" spans="1:6" ht="17" x14ac:dyDescent="0.3">
      <c r="A14" s="9" t="s">
        <v>90</v>
      </c>
      <c r="B14" s="26">
        <v>32384</v>
      </c>
      <c r="C14" s="26">
        <v>602</v>
      </c>
      <c r="D14" s="12"/>
      <c r="E14" s="26">
        <v>20934</v>
      </c>
      <c r="F14" s="26">
        <v>863</v>
      </c>
    </row>
    <row r="15" spans="1:6" ht="17" x14ac:dyDescent="0.3">
      <c r="A15" s="9" t="s">
        <v>91</v>
      </c>
      <c r="B15" s="26">
        <v>690</v>
      </c>
      <c r="C15" s="26">
        <v>1407</v>
      </c>
      <c r="D15" s="12"/>
      <c r="E15" s="26">
        <v>31</v>
      </c>
      <c r="F15" s="26">
        <v>1785</v>
      </c>
    </row>
    <row r="16" spans="1:6" ht="17" x14ac:dyDescent="0.3">
      <c r="A16" s="9" t="s">
        <v>92</v>
      </c>
      <c r="B16" s="26">
        <v>5317</v>
      </c>
      <c r="C16" s="26">
        <v>1847</v>
      </c>
      <c r="D16" s="12"/>
      <c r="E16" s="26">
        <v>1136</v>
      </c>
      <c r="F16" s="26">
        <v>5456</v>
      </c>
    </row>
    <row r="17" spans="1:6" ht="17" x14ac:dyDescent="0.3">
      <c r="A17" s="9" t="s">
        <v>93</v>
      </c>
      <c r="B17" s="26">
        <v>-15558</v>
      </c>
      <c r="C17" s="26">
        <v>5627</v>
      </c>
      <c r="D17" s="12"/>
      <c r="E17" s="26">
        <v>-25916</v>
      </c>
      <c r="F17" s="26">
        <v>15814</v>
      </c>
    </row>
    <row r="18" spans="1:6" ht="17" x14ac:dyDescent="0.3">
      <c r="A18" s="9" t="s">
        <v>42</v>
      </c>
      <c r="B18" s="26">
        <v>6557</v>
      </c>
      <c r="C18" s="26">
        <v>-2559</v>
      </c>
      <c r="D18" s="12"/>
      <c r="E18" s="26">
        <v>6526</v>
      </c>
      <c r="F18" s="26">
        <v>-4667</v>
      </c>
    </row>
    <row r="19" spans="1:6" ht="17" x14ac:dyDescent="0.3">
      <c r="A19" s="9" t="s">
        <v>94</v>
      </c>
      <c r="B19" s="26">
        <v>-857</v>
      </c>
      <c r="C19" s="26">
        <v>-827</v>
      </c>
      <c r="D19" s="12"/>
      <c r="E19" s="26">
        <v>-2361</v>
      </c>
      <c r="F19" s="26">
        <v>-941</v>
      </c>
    </row>
    <row r="20" spans="1:6" ht="17" x14ac:dyDescent="0.3">
      <c r="A20" s="9" t="s">
        <v>95</v>
      </c>
      <c r="B20" s="26" t="s">
        <v>10</v>
      </c>
      <c r="C20" s="26" t="s">
        <v>10</v>
      </c>
      <c r="D20" s="12"/>
      <c r="E20" s="26">
        <v>657</v>
      </c>
      <c r="F20" s="26">
        <v>1423</v>
      </c>
    </row>
    <row r="21" spans="1:6" ht="17" x14ac:dyDescent="0.3">
      <c r="A21" s="9" t="s">
        <v>96</v>
      </c>
      <c r="B21" s="26">
        <v>1348</v>
      </c>
      <c r="C21" s="26" t="s">
        <v>10</v>
      </c>
      <c r="D21" s="12"/>
      <c r="E21" s="26">
        <v>424</v>
      </c>
      <c r="F21" s="26" t="s">
        <v>10</v>
      </c>
    </row>
    <row r="22" spans="1:6" ht="17.5" thickBot="1" x14ac:dyDescent="0.35">
      <c r="A22" s="9" t="s">
        <v>97</v>
      </c>
      <c r="B22" s="27">
        <v>4859</v>
      </c>
      <c r="C22" s="27">
        <v>4854</v>
      </c>
      <c r="D22" s="12"/>
      <c r="E22" s="27">
        <v>14451</v>
      </c>
      <c r="F22" s="27">
        <v>19638</v>
      </c>
    </row>
    <row r="23" spans="1:6" ht="17" x14ac:dyDescent="0.3">
      <c r="A23" s="8"/>
      <c r="B23" s="39">
        <v>19931</v>
      </c>
      <c r="C23" s="40">
        <v>3905</v>
      </c>
      <c r="D23" s="24"/>
      <c r="E23" s="39">
        <v>123717</v>
      </c>
      <c r="F23" s="40">
        <v>108229</v>
      </c>
    </row>
    <row r="24" spans="1:6" x14ac:dyDescent="0.3">
      <c r="A24" s="24"/>
      <c r="B24" s="24"/>
      <c r="C24" s="24"/>
      <c r="D24" s="24"/>
      <c r="E24" s="24"/>
      <c r="F24" s="24"/>
    </row>
    <row r="25" spans="1:6" ht="17" x14ac:dyDescent="0.3">
      <c r="A25" s="8" t="s">
        <v>98</v>
      </c>
      <c r="B25" s="24"/>
      <c r="C25" s="24"/>
      <c r="D25" s="24"/>
      <c r="E25" s="24"/>
      <c r="F25" s="24"/>
    </row>
    <row r="26" spans="1:6" ht="17" x14ac:dyDescent="0.3">
      <c r="A26" s="9" t="s">
        <v>99</v>
      </c>
      <c r="B26" s="26">
        <v>-1897</v>
      </c>
      <c r="C26" s="26">
        <v>14388</v>
      </c>
      <c r="D26" s="12"/>
      <c r="E26" s="26">
        <v>2179</v>
      </c>
      <c r="F26" s="26">
        <v>20415</v>
      </c>
    </row>
    <row r="27" spans="1:6" ht="17" x14ac:dyDescent="0.3">
      <c r="A27" s="9" t="s">
        <v>100</v>
      </c>
      <c r="B27" s="26">
        <v>91478</v>
      </c>
      <c r="C27" s="26">
        <v>14693</v>
      </c>
      <c r="D27" s="12"/>
      <c r="E27" s="26" t="s">
        <v>10</v>
      </c>
      <c r="F27" s="26" t="s">
        <v>10</v>
      </c>
    </row>
    <row r="28" spans="1:6" ht="17" x14ac:dyDescent="0.3">
      <c r="A28" s="9" t="s">
        <v>7</v>
      </c>
      <c r="B28" s="26">
        <v>3631</v>
      </c>
      <c r="C28" s="26">
        <v>-33667</v>
      </c>
      <c r="D28" s="12"/>
      <c r="E28" s="26">
        <v>-10269</v>
      </c>
      <c r="F28" s="26">
        <v>-33724</v>
      </c>
    </row>
    <row r="29" spans="1:6" ht="17" x14ac:dyDescent="0.3">
      <c r="A29" s="9" t="s">
        <v>101</v>
      </c>
      <c r="B29" s="26">
        <v>-31997</v>
      </c>
      <c r="C29" s="26">
        <v>20515</v>
      </c>
      <c r="D29" s="12"/>
      <c r="E29" s="26">
        <v>-38182</v>
      </c>
      <c r="F29" s="26">
        <v>50379</v>
      </c>
    </row>
    <row r="30" spans="1:6" ht="17" x14ac:dyDescent="0.3">
      <c r="A30" s="9" t="s">
        <v>102</v>
      </c>
      <c r="B30" s="26">
        <v>1247</v>
      </c>
      <c r="C30" s="26">
        <v>-1214</v>
      </c>
      <c r="D30" s="12"/>
      <c r="E30" s="26">
        <v>-278</v>
      </c>
      <c r="F30" s="26">
        <v>-1419</v>
      </c>
    </row>
    <row r="31" spans="1:6" ht="17" x14ac:dyDescent="0.3">
      <c r="A31" s="9" t="s">
        <v>103</v>
      </c>
      <c r="B31" s="26">
        <v>11044</v>
      </c>
      <c r="C31" s="26">
        <v>90</v>
      </c>
      <c r="D31" s="12"/>
      <c r="E31" s="26">
        <v>51694</v>
      </c>
      <c r="F31" s="26">
        <v>3616</v>
      </c>
    </row>
    <row r="32" spans="1:6" ht="17" x14ac:dyDescent="0.3">
      <c r="A32" s="24"/>
      <c r="B32" s="26"/>
      <c r="C32" s="26"/>
      <c r="D32" s="12"/>
      <c r="E32" s="26"/>
      <c r="F32" s="26"/>
    </row>
    <row r="33" spans="1:6" ht="17" x14ac:dyDescent="0.3">
      <c r="A33" s="8" t="s">
        <v>104</v>
      </c>
      <c r="B33" s="26"/>
      <c r="C33" s="26"/>
      <c r="D33" s="12"/>
      <c r="E33" s="26"/>
      <c r="F33" s="26"/>
    </row>
    <row r="34" spans="1:6" ht="17" x14ac:dyDescent="0.3">
      <c r="A34" s="9" t="s">
        <v>30</v>
      </c>
      <c r="B34" s="26">
        <v>-2201</v>
      </c>
      <c r="C34" s="26">
        <v>1104</v>
      </c>
      <c r="D34" s="12"/>
      <c r="E34" s="26">
        <v>-20921</v>
      </c>
      <c r="F34" s="26">
        <v>-13775</v>
      </c>
    </row>
    <row r="35" spans="1:6" ht="17" x14ac:dyDescent="0.3">
      <c r="A35" s="9" t="s">
        <v>105</v>
      </c>
      <c r="B35" s="26">
        <v>-90387</v>
      </c>
      <c r="C35" s="26">
        <v>-41327</v>
      </c>
      <c r="D35" s="12"/>
      <c r="E35" s="26" t="s">
        <v>10</v>
      </c>
      <c r="F35" s="26" t="s">
        <v>10</v>
      </c>
    </row>
    <row r="36" spans="1:6" ht="17" x14ac:dyDescent="0.3">
      <c r="A36" s="9" t="s">
        <v>106</v>
      </c>
      <c r="B36" s="26">
        <v>1746</v>
      </c>
      <c r="C36" s="26">
        <v>-4849</v>
      </c>
      <c r="D36" s="12"/>
      <c r="E36" s="26">
        <v>7811</v>
      </c>
      <c r="F36" s="26">
        <v>-4544</v>
      </c>
    </row>
    <row r="37" spans="1:6" ht="17" x14ac:dyDescent="0.3">
      <c r="A37" s="9" t="s">
        <v>107</v>
      </c>
      <c r="B37" s="26">
        <v>3480</v>
      </c>
      <c r="C37" s="26">
        <v>-6133</v>
      </c>
      <c r="D37" s="12"/>
      <c r="E37" s="26">
        <v>3697</v>
      </c>
      <c r="F37" s="26">
        <v>-6582</v>
      </c>
    </row>
    <row r="38" spans="1:6" ht="17" x14ac:dyDescent="0.3">
      <c r="A38" s="9" t="s">
        <v>108</v>
      </c>
      <c r="B38" s="26">
        <v>-6336</v>
      </c>
      <c r="C38" s="26">
        <v>-4314</v>
      </c>
      <c r="D38" s="12"/>
      <c r="E38" s="26">
        <v>-6543</v>
      </c>
      <c r="F38" s="26">
        <v>-5962</v>
      </c>
    </row>
    <row r="39" spans="1:6" ht="17.5" thickBot="1" x14ac:dyDescent="0.35">
      <c r="A39" s="9" t="s">
        <v>45</v>
      </c>
      <c r="B39" s="27">
        <v>-2610</v>
      </c>
      <c r="C39" s="27">
        <v>7232</v>
      </c>
      <c r="D39" s="12"/>
      <c r="E39" s="27">
        <v>-15176</v>
      </c>
      <c r="F39" s="27">
        <v>20087</v>
      </c>
    </row>
    <row r="40" spans="1:6" ht="17" x14ac:dyDescent="0.3">
      <c r="A40" s="8" t="s">
        <v>109</v>
      </c>
      <c r="B40" s="32">
        <v>-2871</v>
      </c>
      <c r="C40" s="32">
        <v>-29577</v>
      </c>
      <c r="D40" s="31"/>
      <c r="E40" s="32">
        <v>97729</v>
      </c>
      <c r="F40" s="32">
        <v>136720</v>
      </c>
    </row>
    <row r="41" spans="1:6" x14ac:dyDescent="0.3">
      <c r="A41" s="24"/>
      <c r="B41" s="24"/>
      <c r="C41" s="24"/>
      <c r="D41" s="24"/>
      <c r="E41" s="24"/>
      <c r="F41" s="24"/>
    </row>
    <row r="42" spans="1:6" ht="17.5" thickBot="1" x14ac:dyDescent="0.35">
      <c r="A42" s="9" t="s">
        <v>110</v>
      </c>
      <c r="B42" s="27" t="s">
        <v>10</v>
      </c>
      <c r="C42" s="27">
        <v>-39</v>
      </c>
      <c r="D42" s="12"/>
      <c r="E42" s="27">
        <v>-19511</v>
      </c>
      <c r="F42" s="27">
        <v>-2053</v>
      </c>
    </row>
    <row r="43" spans="1:6" ht="17" x14ac:dyDescent="0.3">
      <c r="A43" s="8" t="s">
        <v>111</v>
      </c>
      <c r="B43" s="32">
        <v>-2871</v>
      </c>
      <c r="C43" s="32">
        <v>-29616</v>
      </c>
      <c r="D43" s="31"/>
      <c r="E43" s="32">
        <v>78218</v>
      </c>
      <c r="F43" s="32">
        <v>134667</v>
      </c>
    </row>
    <row r="44" spans="1:6" x14ac:dyDescent="0.3">
      <c r="A44" s="24"/>
      <c r="B44" s="24"/>
      <c r="C44" s="24"/>
      <c r="D44" s="24"/>
      <c r="E44" s="24"/>
      <c r="F44" s="24"/>
    </row>
    <row r="45" spans="1:6" ht="17" x14ac:dyDescent="0.3">
      <c r="A45" s="8" t="s">
        <v>112</v>
      </c>
      <c r="B45" s="24"/>
      <c r="C45" s="24"/>
      <c r="D45" s="24"/>
      <c r="E45" s="24"/>
      <c r="F45" s="24"/>
    </row>
    <row r="46" spans="1:6" ht="17" x14ac:dyDescent="0.3">
      <c r="A46" s="9" t="s">
        <v>113</v>
      </c>
      <c r="B46" s="26">
        <v>49618</v>
      </c>
      <c r="C46" s="26">
        <v>86612</v>
      </c>
      <c r="D46" s="12"/>
      <c r="E46" s="26" t="s">
        <v>10</v>
      </c>
      <c r="F46" s="26" t="s">
        <v>10</v>
      </c>
    </row>
    <row r="47" spans="1:6" ht="17" x14ac:dyDescent="0.3">
      <c r="A47" s="9" t="s">
        <v>114</v>
      </c>
      <c r="B47" s="26">
        <v>-35926</v>
      </c>
      <c r="C47" s="26">
        <v>-22614</v>
      </c>
      <c r="D47" s="12"/>
      <c r="E47" s="26">
        <v>-60520</v>
      </c>
      <c r="F47" s="26">
        <v>-75543</v>
      </c>
    </row>
    <row r="48" spans="1:6" ht="17" x14ac:dyDescent="0.3">
      <c r="A48" s="9" t="s">
        <v>115</v>
      </c>
      <c r="B48" s="26" t="s">
        <v>10</v>
      </c>
      <c r="C48" s="26" t="s">
        <v>10</v>
      </c>
      <c r="D48" s="12"/>
      <c r="E48" s="26">
        <v>-3787</v>
      </c>
      <c r="F48" s="26" t="s">
        <v>10</v>
      </c>
    </row>
    <row r="49" spans="1:6" ht="17" x14ac:dyDescent="0.3">
      <c r="A49" s="9" t="s">
        <v>116</v>
      </c>
      <c r="B49" s="26" t="s">
        <v>10</v>
      </c>
      <c r="C49" s="26" t="s">
        <v>10</v>
      </c>
      <c r="D49" s="12"/>
      <c r="E49" s="26" t="s">
        <v>10</v>
      </c>
      <c r="F49" s="26" t="s">
        <v>10</v>
      </c>
    </row>
    <row r="50" spans="1:6" ht="17" x14ac:dyDescent="0.3">
      <c r="A50" s="9" t="s">
        <v>117</v>
      </c>
      <c r="B50" s="26">
        <v>-13092</v>
      </c>
      <c r="C50" s="26" t="s">
        <v>10</v>
      </c>
      <c r="D50" s="12"/>
      <c r="E50" s="26">
        <v>35</v>
      </c>
      <c r="F50" s="26" t="s">
        <v>10</v>
      </c>
    </row>
    <row r="51" spans="1:6" ht="17" x14ac:dyDescent="0.3">
      <c r="A51" s="9" t="s">
        <v>118</v>
      </c>
      <c r="B51" s="26">
        <v>18456</v>
      </c>
      <c r="C51" s="26" t="s">
        <v>10</v>
      </c>
      <c r="D51" s="12"/>
      <c r="E51" s="26" t="s">
        <v>10</v>
      </c>
      <c r="F51" s="26" t="s">
        <v>10</v>
      </c>
    </row>
    <row r="52" spans="1:6" ht="17.5" thickBot="1" x14ac:dyDescent="0.35">
      <c r="A52" s="9" t="s">
        <v>119</v>
      </c>
      <c r="B52" s="27">
        <v>-276</v>
      </c>
      <c r="C52" s="27" t="s">
        <v>10</v>
      </c>
      <c r="D52" s="12"/>
      <c r="E52" s="27" t="s">
        <v>10</v>
      </c>
      <c r="F52" s="27" t="s">
        <v>10</v>
      </c>
    </row>
    <row r="53" spans="1:6" ht="17" x14ac:dyDescent="0.3">
      <c r="A53" s="8" t="s">
        <v>120</v>
      </c>
      <c r="B53" s="32">
        <v>18780</v>
      </c>
      <c r="C53" s="32">
        <v>63998</v>
      </c>
      <c r="D53" s="31"/>
      <c r="E53" s="32">
        <v>-64272</v>
      </c>
      <c r="F53" s="32">
        <v>-75543</v>
      </c>
    </row>
    <row r="54" spans="1:6" x14ac:dyDescent="0.3">
      <c r="A54" s="24"/>
      <c r="B54" s="24"/>
      <c r="C54" s="24"/>
      <c r="D54" s="24"/>
      <c r="E54" s="24"/>
      <c r="F54" s="24"/>
    </row>
    <row r="55" spans="1:6" ht="17" x14ac:dyDescent="0.3">
      <c r="A55" s="8" t="s">
        <v>121</v>
      </c>
      <c r="B55" s="24"/>
      <c r="C55" s="24"/>
      <c r="D55" s="24"/>
      <c r="E55" s="24"/>
      <c r="F55" s="24"/>
    </row>
    <row r="56" spans="1:6" ht="17" x14ac:dyDescent="0.3">
      <c r="A56" s="9" t="s">
        <v>122</v>
      </c>
      <c r="B56" s="26">
        <v>18226</v>
      </c>
      <c r="C56" s="26" t="s">
        <v>10</v>
      </c>
      <c r="D56" s="12"/>
      <c r="E56" s="26">
        <v>814103</v>
      </c>
      <c r="F56" s="26">
        <v>371785</v>
      </c>
    </row>
    <row r="57" spans="1:6" ht="17" x14ac:dyDescent="0.3">
      <c r="A57" s="9" t="s">
        <v>123</v>
      </c>
      <c r="B57" s="26">
        <v>-21156</v>
      </c>
      <c r="C57" s="26">
        <v>-8852</v>
      </c>
      <c r="D57" s="12"/>
      <c r="E57" s="26">
        <v>-784728</v>
      </c>
      <c r="F57" s="26">
        <v>-399923</v>
      </c>
    </row>
    <row r="58" spans="1:6" ht="17" x14ac:dyDescent="0.3">
      <c r="A58" s="9" t="s">
        <v>124</v>
      </c>
      <c r="B58" s="26">
        <v>-6618</v>
      </c>
      <c r="C58" s="26" t="s">
        <v>10</v>
      </c>
      <c r="D58" s="12"/>
      <c r="E58" s="26">
        <v>-12474</v>
      </c>
      <c r="F58" s="26" t="s">
        <v>10</v>
      </c>
    </row>
    <row r="59" spans="1:6" ht="17" x14ac:dyDescent="0.3">
      <c r="A59" s="9" t="s">
        <v>125</v>
      </c>
      <c r="B59" s="26">
        <v>-5157</v>
      </c>
      <c r="C59" s="26">
        <v>-27188</v>
      </c>
      <c r="D59" s="12"/>
      <c r="E59" s="26">
        <v>-5157</v>
      </c>
      <c r="F59" s="26">
        <v>-27188</v>
      </c>
    </row>
    <row r="60" spans="1:6" ht="17" x14ac:dyDescent="0.3">
      <c r="A60" s="9" t="s">
        <v>126</v>
      </c>
      <c r="B60" s="26" t="s">
        <v>10</v>
      </c>
      <c r="C60" s="26" t="s">
        <v>127</v>
      </c>
      <c r="D60" s="12"/>
      <c r="E60" s="26" t="s">
        <v>10</v>
      </c>
      <c r="F60" s="26">
        <v>-3616</v>
      </c>
    </row>
    <row r="61" spans="1:6" ht="17.5" thickBot="1" x14ac:dyDescent="0.35">
      <c r="A61" s="9" t="s">
        <v>128</v>
      </c>
      <c r="B61" s="27">
        <v>964</v>
      </c>
      <c r="C61" s="27">
        <v>-531</v>
      </c>
      <c r="D61" s="12"/>
      <c r="E61" s="27">
        <v>964</v>
      </c>
      <c r="F61" s="27">
        <v>-531</v>
      </c>
    </row>
    <row r="62" spans="1:6" ht="17" x14ac:dyDescent="0.3">
      <c r="A62" s="8" t="s">
        <v>129</v>
      </c>
      <c r="B62" s="32">
        <v>-13741</v>
      </c>
      <c r="C62" s="32">
        <v>-36571</v>
      </c>
      <c r="D62" s="31"/>
      <c r="E62" s="32">
        <v>12708</v>
      </c>
      <c r="F62" s="32">
        <v>-59473</v>
      </c>
    </row>
  </sheetData>
  <mergeCells count="2">
    <mergeCell ref="B5:C5"/>
    <mergeCell ref="E5:F5"/>
  </mergeCells>
  <pageMargins left="0.511811024" right="0.511811024" top="0.78740157499999996" bottom="0.78740157499999996" header="0.31496062000000002" footer="0.31496062000000002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Ativo</vt:lpstr>
      <vt:lpstr>Passivo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Evelyne Barros Maia</dc:creator>
  <cp:lastModifiedBy>Sandra Nakaoka</cp:lastModifiedBy>
  <cp:lastPrinted>2026-06-16T13:35:30Z</cp:lastPrinted>
  <dcterms:created xsi:type="dcterms:W3CDTF">2026-06-15T20:53:07Z</dcterms:created>
  <dcterms:modified xsi:type="dcterms:W3CDTF">2026-06-16T13:35:59Z</dcterms:modified>
</cp:coreProperties>
</file>